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2"/>
  </bookViews>
  <sheets>
    <sheet name="REKAPITULACE " sheetId="1" r:id="rId1"/>
    <sheet name="tělocvična povrchy" sheetId="2" r:id="rId2"/>
    <sheet name="tělocvična zbytek" sheetId="3" r:id="rId3"/>
  </sheets>
  <definedNames>
    <definedName name="_xlnm.Print_Titles" localSheetId="1">'tělocvična povrchy'!$1:$5</definedName>
    <definedName name="_xlnm.Print_Titles" localSheetId="2">'tělocvična zbytek'!$1:$5</definedName>
    <definedName name="_xlnm.Print_Area" localSheetId="0">'REKAPITULACE '!$A$1:$H$22</definedName>
    <definedName name="_xlnm.Print_Area" localSheetId="1">'tělocvična povrchy'!$A$1:$N$112</definedName>
  </definedNames>
  <calcPr fullCalcOnLoad="1"/>
</workbook>
</file>

<file path=xl/sharedStrings.xml><?xml version="1.0" encoding="utf-8"?>
<sst xmlns="http://schemas.openxmlformats.org/spreadsheetml/2006/main" count="136" uniqueCount="73">
  <si>
    <t>Číslo</t>
  </si>
  <si>
    <t>Položka</t>
  </si>
  <si>
    <t>Popis položky a výměry</t>
  </si>
  <si>
    <t>Měrná</t>
  </si>
  <si>
    <t>Počet</t>
  </si>
  <si>
    <t>Cena v Kč</t>
  </si>
  <si>
    <t>pol.</t>
  </si>
  <si>
    <t>ceníku</t>
  </si>
  <si>
    <t>jednotka</t>
  </si>
  <si>
    <t>měr. jedn.</t>
  </si>
  <si>
    <t>Celkem</t>
  </si>
  <si>
    <t>Propočet</t>
  </si>
  <si>
    <t>Jed.vč.přes.</t>
  </si>
  <si>
    <t>Rekapitulace</t>
  </si>
  <si>
    <t>Ostatní režijní náklady -</t>
  </si>
  <si>
    <t>zařízení staveniště a kompletační činnost</t>
  </si>
  <si>
    <t>celkem</t>
  </si>
  <si>
    <t xml:space="preserve">součet </t>
  </si>
  <si>
    <t xml:space="preserve">DPH </t>
  </si>
  <si>
    <t>m2</t>
  </si>
  <si>
    <t>POZNÁMKA</t>
  </si>
  <si>
    <t>NÁKLADY   Kč  (bez  DPH)</t>
  </si>
  <si>
    <t>součet  ( bez DPH)</t>
  </si>
  <si>
    <t>POPIS  POLOŽKY</t>
  </si>
  <si>
    <t>NÁKLADY  VČETNĚ  DPH</t>
  </si>
  <si>
    <t>CELKOVÉ   NÁKLADY    Kč</t>
  </si>
  <si>
    <t>CELKEM  Kč   (bez DPH)</t>
  </si>
  <si>
    <t>DPH    Kč</t>
  </si>
  <si>
    <t>CELKEM   Kč  VČETNĚ   DPH</t>
  </si>
  <si>
    <t>Ostatní  režijní náklady</t>
  </si>
  <si>
    <t>Obklad  stěn</t>
  </si>
  <si>
    <t xml:space="preserve">Podlahy </t>
  </si>
  <si>
    <t>mezisoučet</t>
  </si>
  <si>
    <t>CELKEM</t>
  </si>
  <si>
    <t>TĚLOCVIČNA</t>
  </si>
  <si>
    <t>ks</t>
  </si>
  <si>
    <t>Bourání, přípravné práce</t>
  </si>
  <si>
    <t>Rekonstrukce tělocvičny a nářaďovny</t>
  </si>
  <si>
    <t>Demontáž dřevěné podlahy z dubových vlysů, lepených do asfaltu, včetně odvozu a likvidace na skládce</t>
  </si>
  <si>
    <t>Demontáž dřevěného obložení stěn, smrkové palubky , včetně odvozu a likvidace na skladce</t>
  </si>
  <si>
    <t>Demontáž krytů  radiátorů,včetně odvozu a likvidace na skladce</t>
  </si>
  <si>
    <t>Demontáž ocelových radiátorů,  1,8 x1,1 x 0,2 m, včetně odvozu a likvidace na skládce</t>
  </si>
  <si>
    <t>Demontáž závěsných kladin, 2 ks, včetně odvozu a likvidace na skladce</t>
  </si>
  <si>
    <t>Demontáž pojízdných žebříků, 2 ks, včetně odvozu a likvidace na skladce</t>
  </si>
  <si>
    <t>D+M, Podkladní pružný dřevěný rošt pod dřevěnou podlahu</t>
  </si>
  <si>
    <t>D+M, podkladní dřevěné desky OSB, tl. 25 mm na podkladní rošt</t>
  </si>
  <si>
    <t xml:space="preserve">Podlaha </t>
  </si>
  <si>
    <t>D+M, Kryty radiátorů -  kovové mříže včetně povrchové úpravy nátěrem</t>
  </si>
  <si>
    <t>D+M, radiátory RADIK  KLASIK - typ 22 - 9080, včetně šroubení, kohoutů a termohlavic</t>
  </si>
  <si>
    <t>Malby, nátěry</t>
  </si>
  <si>
    <t>Ostatní</t>
  </si>
  <si>
    <t>Oprava omítek za radiátory</t>
  </si>
  <si>
    <t>Dveře</t>
  </si>
  <si>
    <t>D+M, vstupní dveře do tělocvičny, dřevěné hladké vč. Obložkové zárubně, 1350x2000 mm</t>
  </si>
  <si>
    <t>D+M,  posuvné dveře mřížové , oddělující nářaďovnu od tělocvičny, 2200x2200 mm</t>
  </si>
  <si>
    <t>Demontáž ribstolí,  včetně odvozu a likvidace na skladce</t>
  </si>
  <si>
    <t>Demontáž košů na basketbal - deska+ koš, 2 ks, včetně odvozu a likvidace na skladce</t>
  </si>
  <si>
    <t>D+M, nové vlysové podlahy, dubové vlysy tř. 2, + lepidlo+povrchová úprava lakováním protiskluzným lakem + lajnování+ olištování</t>
  </si>
  <si>
    <t>D+M, Nové obložení stěn dřevěnými deskami  OSB  SUPERFINISH, tl.. 22 mm,desky na pero a drážku + povrchová úprava lakováním a mořením+ olištování</t>
  </si>
  <si>
    <t>Bourání , přípravné práce</t>
  </si>
  <si>
    <t>projektová dokumentace</t>
  </si>
  <si>
    <t>Malby stěn</t>
  </si>
  <si>
    <t>Malba stěn, malířská barva vnitřní včetně škrábání a přípravy podkladu</t>
  </si>
  <si>
    <t>Malba stropu, malířská barva vnitřní včetně škrábání a přípravy podkladu</t>
  </si>
  <si>
    <t>D+M, ribstole 300x100 cm, včetně upevnění na stěnu</t>
  </si>
  <si>
    <t>žíněnky</t>
  </si>
  <si>
    <t>gymnastický koberec 2x6 m</t>
  </si>
  <si>
    <t>D+M, koše na basketbal, deska, koš, sí´tka na stávající konstrukci</t>
  </si>
  <si>
    <t>DPH   20%</t>
  </si>
  <si>
    <t>Malby stěn, stropů</t>
  </si>
  <si>
    <t>ZŠ   A  MŠ,  PRAHA 8, U  ŠKOLSKÉ  ZAHRADY  č.p.  1030 - TĚLOCVIČNA -  PŘEHLED  NÁKLADŮ</t>
  </si>
  <si>
    <t>D+M, podkladní parozábrana - PE  folie pod dřevěný rošt, přelepené spáry příslušnou páskou</t>
  </si>
  <si>
    <t>výkaz  výměr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</si>
</sst>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_-* #,##0.0\ _K_č_-;\-* #,##0.0\ _K_č_-;_-* &quot;-&quot;??\ _K_č_-;_-@_-"/>
    <numFmt numFmtId="167" formatCode="_-* #,##0\ _K_č_-;\-* #,##0\ _K_č_-;_-* &quot;-&quot;??\ _K_č_-;_-@_-"/>
  </numFmts>
  <fonts count="28">
    <font>
      <sz val="10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Arial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sz val="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sz val="10"/>
      <name val="Times New Roman"/>
      <family val="1"/>
    </font>
    <font>
      <b/>
      <sz val="16"/>
      <name val="Arial CE"/>
      <family val="0"/>
    </font>
    <font>
      <b/>
      <sz val="9"/>
      <name val="Arial CE"/>
      <family val="0"/>
    </font>
    <font>
      <b/>
      <sz val="12"/>
      <name val="Times New Roman"/>
      <family val="1"/>
    </font>
    <font>
      <u val="single"/>
      <sz val="10"/>
      <name val="Times New Roman CE"/>
      <family val="0"/>
    </font>
    <font>
      <sz val="8"/>
      <name val="Arial"/>
      <family val="2"/>
    </font>
    <font>
      <sz val="12"/>
      <name val="Arial CE"/>
      <family val="0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 style="thin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49" fontId="6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10" fontId="2" fillId="0" borderId="6" xfId="0" applyNumberFormat="1" applyFont="1" applyBorder="1" applyAlignment="1">
      <alignment horizontal="right"/>
    </xf>
    <xf numFmtId="49" fontId="7" fillId="0" borderId="6" xfId="0" applyNumberFormat="1" applyFont="1" applyBorder="1" applyAlignment="1">
      <alignment horizontal="left" wrapText="1"/>
    </xf>
    <xf numFmtId="49" fontId="7" fillId="0" borderId="6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49" fontId="2" fillId="0" borderId="9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49" fontId="15" fillId="0" borderId="6" xfId="0" applyNumberFormat="1" applyFont="1" applyBorder="1" applyAlignment="1">
      <alignment horizontal="left" wrapText="1"/>
    </xf>
    <xf numFmtId="0" fontId="15" fillId="0" borderId="6" xfId="0" applyFont="1" applyBorder="1" applyAlignment="1">
      <alignment/>
    </xf>
    <xf numFmtId="0" fontId="15" fillId="0" borderId="6" xfId="0" applyFont="1" applyBorder="1" applyAlignment="1">
      <alignment horizontal="center"/>
    </xf>
    <xf numFmtId="4" fontId="15" fillId="0" borderId="6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/>
    </xf>
    <xf numFmtId="3" fontId="16" fillId="0" borderId="7" xfId="0" applyNumberFormat="1" applyFont="1" applyBorder="1" applyAlignment="1">
      <alignment/>
    </xf>
    <xf numFmtId="49" fontId="15" fillId="0" borderId="6" xfId="0" applyNumberFormat="1" applyFont="1" applyBorder="1" applyAlignment="1">
      <alignment horizontal="left" wrapText="1"/>
    </xf>
    <xf numFmtId="0" fontId="15" fillId="0" borderId="6" xfId="0" applyFont="1" applyBorder="1" applyAlignment="1">
      <alignment/>
    </xf>
    <xf numFmtId="0" fontId="15" fillId="0" borderId="6" xfId="0" applyFont="1" applyBorder="1" applyAlignment="1">
      <alignment horizontal="center"/>
    </xf>
    <xf numFmtId="4" fontId="15" fillId="0" borderId="6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 horizontal="right"/>
    </xf>
    <xf numFmtId="3" fontId="15" fillId="0" borderId="7" xfId="0" applyNumberFormat="1" applyFont="1" applyBorder="1" applyAlignment="1">
      <alignment/>
    </xf>
    <xf numFmtId="10" fontId="15" fillId="0" borderId="6" xfId="0" applyNumberFormat="1" applyFont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49" fontId="16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16" fillId="2" borderId="7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left" wrapText="1"/>
    </xf>
    <xf numFmtId="0" fontId="3" fillId="2" borderId="22" xfId="0" applyFont="1" applyFill="1" applyBorder="1" applyAlignment="1">
      <alignment horizontal="center"/>
    </xf>
    <xf numFmtId="49" fontId="17" fillId="0" borderId="6" xfId="0" applyNumberFormat="1" applyFont="1" applyBorder="1" applyAlignment="1">
      <alignment horizontal="left"/>
    </xf>
    <xf numFmtId="49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/>
    </xf>
    <xf numFmtId="0" fontId="17" fillId="0" borderId="6" xfId="0" applyFont="1" applyBorder="1" applyAlignment="1">
      <alignment wrapText="1"/>
    </xf>
    <xf numFmtId="3" fontId="17" fillId="0" borderId="6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/>
    </xf>
    <xf numFmtId="3" fontId="17" fillId="0" borderId="6" xfId="0" applyNumberFormat="1" applyFont="1" applyBorder="1" applyAlignment="1">
      <alignment horizontal="right"/>
    </xf>
    <xf numFmtId="0" fontId="17" fillId="0" borderId="0" xfId="0" applyFont="1" applyAlignment="1">
      <alignment/>
    </xf>
    <xf numFmtId="49" fontId="2" fillId="0" borderId="23" xfId="0" applyNumberFormat="1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0" fontId="14" fillId="0" borderId="6" xfId="0" applyFont="1" applyBorder="1" applyAlignment="1">
      <alignment/>
    </xf>
    <xf numFmtId="49" fontId="6" fillId="0" borderId="24" xfId="0" applyNumberFormat="1" applyFont="1" applyBorder="1" applyAlignment="1">
      <alignment horizontal="left" wrapText="1"/>
    </xf>
    <xf numFmtId="0" fontId="19" fillId="0" borderId="6" xfId="0" applyFont="1" applyBorder="1" applyAlignment="1">
      <alignment horizontal="center"/>
    </xf>
    <xf numFmtId="49" fontId="16" fillId="0" borderId="23" xfId="0" applyNumberFormat="1" applyFont="1" applyBorder="1" applyAlignment="1">
      <alignment horizontal="left" wrapText="1"/>
    </xf>
    <xf numFmtId="0" fontId="14" fillId="0" borderId="6" xfId="0" applyFont="1" applyBorder="1" applyAlignment="1">
      <alignment wrapText="1"/>
    </xf>
    <xf numFmtId="0" fontId="8" fillId="0" borderId="6" xfId="0" applyFont="1" applyBorder="1" applyAlignment="1">
      <alignment/>
    </xf>
    <xf numFmtId="49" fontId="22" fillId="0" borderId="6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49" fontId="2" fillId="2" borderId="27" xfId="0" applyNumberFormat="1" applyFont="1" applyFill="1" applyBorder="1" applyAlignment="1">
      <alignment horizontal="right"/>
    </xf>
    <xf numFmtId="49" fontId="2" fillId="0" borderId="29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49" fontId="6" fillId="0" borderId="30" xfId="0" applyNumberFormat="1" applyFont="1" applyBorder="1" applyAlignment="1">
      <alignment horizontal="left" wrapText="1"/>
    </xf>
    <xf numFmtId="0" fontId="2" fillId="0" borderId="30" xfId="0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2" fillId="0" borderId="25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33" xfId="0" applyFont="1" applyBorder="1" applyAlignment="1">
      <alignment/>
    </xf>
    <xf numFmtId="49" fontId="6" fillId="0" borderId="6" xfId="0" applyNumberFormat="1" applyFont="1" applyBorder="1" applyAlignment="1">
      <alignment horizontal="left" wrapText="1"/>
    </xf>
    <xf numFmtId="3" fontId="6" fillId="0" borderId="6" xfId="0" applyNumberFormat="1" applyFont="1" applyBorder="1" applyAlignment="1">
      <alignment/>
    </xf>
    <xf numFmtId="49" fontId="17" fillId="0" borderId="27" xfId="0" applyNumberFormat="1" applyFont="1" applyBorder="1" applyAlignment="1">
      <alignment horizontal="right"/>
    </xf>
    <xf numFmtId="0" fontId="17" fillId="0" borderId="33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17" fillId="0" borderId="0" xfId="0" applyFont="1" applyAlignment="1">
      <alignment horizontal="right"/>
    </xf>
    <xf numFmtId="49" fontId="15" fillId="0" borderId="23" xfId="0" applyNumberFormat="1" applyFont="1" applyBorder="1" applyAlignment="1">
      <alignment horizontal="left" wrapText="1"/>
    </xf>
    <xf numFmtId="0" fontId="23" fillId="0" borderId="23" xfId="0" applyFont="1" applyBorder="1" applyAlignment="1">
      <alignment/>
    </xf>
    <xf numFmtId="49" fontId="24" fillId="0" borderId="23" xfId="0" applyNumberFormat="1" applyFont="1" applyBorder="1" applyAlignment="1">
      <alignment horizontal="left" wrapText="1"/>
    </xf>
    <xf numFmtId="49" fontId="15" fillId="0" borderId="36" xfId="0" applyNumberFormat="1" applyFont="1" applyBorder="1" applyAlignment="1">
      <alignment horizontal="left" wrapText="1"/>
    </xf>
    <xf numFmtId="4" fontId="15" fillId="0" borderId="37" xfId="0" applyNumberFormat="1" applyFont="1" applyBorder="1" applyAlignment="1">
      <alignment/>
    </xf>
    <xf numFmtId="3" fontId="25" fillId="0" borderId="37" xfId="0" applyNumberFormat="1" applyFont="1" applyBorder="1" applyAlignment="1">
      <alignment horizontal="right"/>
    </xf>
    <xf numFmtId="4" fontId="25" fillId="0" borderId="37" xfId="0" applyNumberFormat="1" applyFont="1" applyBorder="1" applyAlignment="1">
      <alignment horizontal="right"/>
    </xf>
    <xf numFmtId="0" fontId="11" fillId="0" borderId="38" xfId="0" applyFont="1" applyBorder="1" applyAlignment="1">
      <alignment horizontal="center"/>
    </xf>
    <xf numFmtId="4" fontId="15" fillId="0" borderId="6" xfId="0" applyNumberFormat="1" applyFont="1" applyBorder="1" applyAlignment="1">
      <alignment/>
    </xf>
    <xf numFmtId="3" fontId="25" fillId="0" borderId="6" xfId="0" applyNumberFormat="1" applyFont="1" applyBorder="1" applyAlignment="1">
      <alignment horizontal="right"/>
    </xf>
    <xf numFmtId="4" fontId="25" fillId="0" borderId="6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/>
    </xf>
    <xf numFmtId="3" fontId="25" fillId="0" borderId="6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right" wrapText="1"/>
    </xf>
    <xf numFmtId="0" fontId="9" fillId="0" borderId="39" xfId="0" applyFont="1" applyBorder="1" applyAlignment="1">
      <alignment horizontal="center"/>
    </xf>
    <xf numFmtId="3" fontId="9" fillId="0" borderId="39" xfId="0" applyNumberFormat="1" applyFont="1" applyBorder="1" applyAlignment="1">
      <alignment horizontal="center"/>
    </xf>
    <xf numFmtId="0" fontId="26" fillId="0" borderId="39" xfId="0" applyFont="1" applyBorder="1" applyAlignment="1">
      <alignment horizontal="right"/>
    </xf>
    <xf numFmtId="0" fontId="9" fillId="0" borderId="40" xfId="0" applyFont="1" applyBorder="1" applyAlignment="1">
      <alignment horizontal="center"/>
    </xf>
    <xf numFmtId="49" fontId="16" fillId="0" borderId="41" xfId="0" applyNumberFormat="1" applyFont="1" applyBorder="1" applyAlignment="1">
      <alignment horizontal="center" wrapText="1"/>
    </xf>
    <xf numFmtId="3" fontId="16" fillId="0" borderId="42" xfId="0" applyNumberFormat="1" applyFont="1" applyBorder="1" applyAlignment="1">
      <alignment horizontal="center"/>
    </xf>
    <xf numFmtId="3" fontId="20" fillId="0" borderId="42" xfId="0" applyNumberFormat="1" applyFont="1" applyBorder="1" applyAlignment="1">
      <alignment horizontal="right"/>
    </xf>
    <xf numFmtId="0" fontId="11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17" fillId="0" borderId="46" xfId="0" applyFont="1" applyBorder="1" applyAlignment="1">
      <alignment horizontal="right"/>
    </xf>
    <xf numFmtId="0" fontId="0" fillId="0" borderId="47" xfId="0" applyBorder="1" applyAlignment="1">
      <alignment/>
    </xf>
    <xf numFmtId="0" fontId="9" fillId="2" borderId="48" xfId="0" applyFont="1" applyFill="1" applyBorder="1" applyAlignment="1">
      <alignment/>
    </xf>
    <xf numFmtId="3" fontId="18" fillId="2" borderId="49" xfId="0" applyNumberFormat="1" applyFont="1" applyFill="1" applyBorder="1" applyAlignment="1">
      <alignment horizontal="center"/>
    </xf>
    <xf numFmtId="3" fontId="27" fillId="2" borderId="49" xfId="0" applyNumberFormat="1" applyFont="1" applyFill="1" applyBorder="1" applyAlignment="1">
      <alignment horizontal="right"/>
    </xf>
    <xf numFmtId="3" fontId="11" fillId="2" borderId="50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51" xfId="0" applyFont="1" applyBorder="1" applyAlignment="1">
      <alignment/>
    </xf>
    <xf numFmtId="49" fontId="21" fillId="0" borderId="6" xfId="0" applyNumberFormat="1" applyFont="1" applyBorder="1" applyAlignment="1">
      <alignment horizontal="center" wrapText="1"/>
    </xf>
    <xf numFmtId="4" fontId="6" fillId="0" borderId="6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49" fontId="5" fillId="2" borderId="6" xfId="0" applyNumberFormat="1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center"/>
    </xf>
    <xf numFmtId="0" fontId="2" fillId="0" borderId="5" xfId="0" applyFont="1" applyBorder="1" applyAlignment="1">
      <alignment/>
    </xf>
    <xf numFmtId="4" fontId="16" fillId="0" borderId="6" xfId="0" applyNumberFormat="1" applyFont="1" applyBorder="1" applyAlignment="1">
      <alignment/>
    </xf>
    <xf numFmtId="4" fontId="15" fillId="0" borderId="6" xfId="0" applyNumberFormat="1" applyFont="1" applyBorder="1" applyAlignment="1">
      <alignment/>
    </xf>
    <xf numFmtId="4" fontId="16" fillId="2" borderId="6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9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7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1" xfId="0" applyFont="1" applyBorder="1" applyAlignment="1">
      <alignment/>
    </xf>
    <xf numFmtId="0" fontId="3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2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7"/>
  <sheetViews>
    <sheetView view="pageBreakPreview" zoomScale="60" zoomScaleNormal="75" workbookViewId="0" topLeftCell="A1">
      <selection activeCell="C12" sqref="C12"/>
    </sheetView>
  </sheetViews>
  <sheetFormatPr defaultColWidth="9.00390625" defaultRowHeight="12.75"/>
  <cols>
    <col min="1" max="1" width="14.75390625" style="0" customWidth="1"/>
    <col min="2" max="2" width="38.75390625" style="0" customWidth="1"/>
    <col min="3" max="3" width="33.25390625" style="0" customWidth="1"/>
    <col min="4" max="4" width="30.375" style="4" customWidth="1"/>
    <col min="5" max="5" width="40.125" style="132" customWidth="1"/>
    <col min="6" max="6" width="30.75390625" style="0" customWidth="1"/>
  </cols>
  <sheetData>
    <row r="2" ht="94.5" customHeight="1" thickBot="1"/>
    <row r="3" spans="2:6" ht="80.25" customHeight="1" thickTop="1">
      <c r="B3" s="188" t="s">
        <v>70</v>
      </c>
      <c r="C3" s="189"/>
      <c r="D3" s="189"/>
      <c r="E3" s="189"/>
      <c r="F3" s="190"/>
    </row>
    <row r="4" spans="2:6" ht="38.25" customHeight="1">
      <c r="B4" s="131" t="s">
        <v>23</v>
      </c>
      <c r="C4" s="149" t="s">
        <v>21</v>
      </c>
      <c r="D4" s="150" t="s">
        <v>68</v>
      </c>
      <c r="E4" s="151" t="s">
        <v>24</v>
      </c>
      <c r="F4" s="152" t="s">
        <v>20</v>
      </c>
    </row>
    <row r="5" spans="2:6" ht="38.25" customHeight="1">
      <c r="B5" s="136" t="s">
        <v>59</v>
      </c>
      <c r="C5" s="137">
        <f>'tělocvična povrchy'!M11</f>
        <v>0</v>
      </c>
      <c r="D5" s="138">
        <f>C5*0.2</f>
        <v>0</v>
      </c>
      <c r="E5" s="139">
        <f>C5+D5</f>
        <v>0</v>
      </c>
      <c r="F5" s="140"/>
    </row>
    <row r="6" spans="2:6" ht="30" customHeight="1">
      <c r="B6" s="133" t="s">
        <v>31</v>
      </c>
      <c r="C6" s="141">
        <f>'tělocvična povrchy'!M12</f>
        <v>0</v>
      </c>
      <c r="D6" s="142">
        <f>C6*0.2</f>
        <v>0</v>
      </c>
      <c r="E6" s="143">
        <f>C6+D6</f>
        <v>0</v>
      </c>
      <c r="F6" s="26"/>
    </row>
    <row r="7" spans="2:6" ht="30" customHeight="1">
      <c r="B7" s="134" t="s">
        <v>30</v>
      </c>
      <c r="C7" s="141">
        <f>'tělocvična povrchy'!M13</f>
        <v>0</v>
      </c>
      <c r="D7" s="142">
        <f>C7*0.2</f>
        <v>0</v>
      </c>
      <c r="E7" s="143">
        <f>C7+D7</f>
        <v>0</v>
      </c>
      <c r="F7" s="26"/>
    </row>
    <row r="8" spans="2:6" ht="30" customHeight="1">
      <c r="B8" s="134" t="s">
        <v>61</v>
      </c>
      <c r="C8" s="141">
        <f>'tělocvična povrchy'!M14</f>
        <v>0</v>
      </c>
      <c r="D8" s="142">
        <f>C8*0.2</f>
        <v>0</v>
      </c>
      <c r="E8" s="143">
        <f>C8+D8</f>
        <v>0</v>
      </c>
      <c r="F8" s="26"/>
    </row>
    <row r="9" spans="2:6" ht="30" customHeight="1">
      <c r="B9" s="135" t="s">
        <v>50</v>
      </c>
      <c r="C9" s="141">
        <f>'tělocvična povrchy'!M15</f>
        <v>0</v>
      </c>
      <c r="D9" s="142">
        <f>C9*0.2</f>
        <v>0</v>
      </c>
      <c r="E9" s="143">
        <f>C9+D9</f>
        <v>0</v>
      </c>
      <c r="F9" s="26"/>
    </row>
    <row r="10" spans="2:6" ht="30" customHeight="1">
      <c r="B10" s="95"/>
      <c r="C10" s="144"/>
      <c r="D10" s="145"/>
      <c r="E10" s="142"/>
      <c r="F10" s="26"/>
    </row>
    <row r="11" spans="2:6" ht="30" customHeight="1">
      <c r="B11" s="95" t="s">
        <v>33</v>
      </c>
      <c r="C11" s="144">
        <f>SUM(C5:C10)</f>
        <v>0</v>
      </c>
      <c r="D11" s="145">
        <f>SUM(D5:D10)</f>
        <v>0</v>
      </c>
      <c r="E11" s="143">
        <f>C11+D11</f>
        <v>0</v>
      </c>
      <c r="F11" s="26"/>
    </row>
    <row r="12" spans="2:6" ht="30" customHeight="1">
      <c r="B12" s="95"/>
      <c r="C12" s="144"/>
      <c r="D12" s="145"/>
      <c r="E12" s="142"/>
      <c r="F12" s="26"/>
    </row>
    <row r="13" spans="2:6" ht="30" customHeight="1">
      <c r="B13" s="133" t="s">
        <v>29</v>
      </c>
      <c r="C13" s="146">
        <f>'tělocvična povrchy'!M20+'tělocvična povrchy'!M21:M21</f>
        <v>0</v>
      </c>
      <c r="D13" s="142">
        <f>C13*0.2</f>
        <v>0</v>
      </c>
      <c r="E13" s="143">
        <f>C13+D13</f>
        <v>0</v>
      </c>
      <c r="F13" s="26"/>
    </row>
    <row r="14" spans="2:6" ht="30" customHeight="1">
      <c r="B14" s="85"/>
      <c r="C14" s="24"/>
      <c r="D14" s="147"/>
      <c r="E14" s="148"/>
      <c r="F14" s="26"/>
    </row>
    <row r="15" spans="2:6" s="86" customFormat="1" ht="30" customHeight="1" thickBot="1">
      <c r="B15" s="153"/>
      <c r="C15" s="154" t="s">
        <v>26</v>
      </c>
      <c r="D15" s="154" t="s">
        <v>27</v>
      </c>
      <c r="E15" s="155" t="s">
        <v>28</v>
      </c>
      <c r="F15" s="156"/>
    </row>
    <row r="16" spans="2:6" s="25" customFormat="1" ht="56.25" customHeight="1" thickBot="1">
      <c r="B16" s="162" t="s">
        <v>25</v>
      </c>
      <c r="C16" s="163">
        <f>C11+C13</f>
        <v>0</v>
      </c>
      <c r="D16" s="163">
        <f>D11+D13</f>
        <v>0</v>
      </c>
      <c r="E16" s="164">
        <f>E11+E13</f>
        <v>0</v>
      </c>
      <c r="F16" s="165"/>
    </row>
    <row r="17" spans="2:6" ht="13.5" thickBot="1">
      <c r="B17" s="157"/>
      <c r="C17" s="158"/>
      <c r="D17" s="159"/>
      <c r="E17" s="160"/>
      <c r="F17" s="161"/>
    </row>
    <row r="18" ht="13.5" thickTop="1"/>
  </sheetData>
  <mergeCells count="1">
    <mergeCell ref="B3:F3"/>
  </mergeCells>
  <printOptions/>
  <pageMargins left="0.75" right="0.75" top="1" bottom="1" header="0.4921259845" footer="0.4921259845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O112"/>
  <sheetViews>
    <sheetView view="pageBreakPreview" zoomScaleSheetLayoutView="100" workbookViewId="0" topLeftCell="A1">
      <selection activeCell="F58" sqref="F58"/>
    </sheetView>
  </sheetViews>
  <sheetFormatPr defaultColWidth="9.00390625" defaultRowHeight="12.75"/>
  <cols>
    <col min="1" max="1" width="4.25390625" style="0" customWidth="1"/>
    <col min="2" max="3" width="0.875" style="0" customWidth="1"/>
    <col min="4" max="4" width="9.75390625" style="0" customWidth="1"/>
    <col min="5" max="5" width="0.875" style="0" customWidth="1"/>
    <col min="6" max="6" width="42.25390625" style="0" customWidth="1"/>
    <col min="7" max="7" width="0.875" style="0" customWidth="1"/>
    <col min="8" max="8" width="6.75390625" style="0" customWidth="1"/>
    <col min="9" max="9" width="9.00390625" style="0" customWidth="1"/>
    <col min="10" max="10" width="0.875" style="0" customWidth="1"/>
    <col min="11" max="11" width="8.00390625" style="99" customWidth="1"/>
    <col min="12" max="12" width="0.6171875" style="0" hidden="1" customWidth="1"/>
    <col min="13" max="13" width="11.375" style="99" customWidth="1"/>
    <col min="14" max="14" width="0.875" style="0" customWidth="1"/>
  </cols>
  <sheetData>
    <row r="1" spans="1:14" s="3" customFormat="1" ht="12.75">
      <c r="A1" s="193" t="s">
        <v>34</v>
      </c>
      <c r="B1" s="194"/>
      <c r="C1" s="194"/>
      <c r="D1" s="194"/>
      <c r="E1" s="194"/>
      <c r="F1" s="194"/>
      <c r="G1" s="194"/>
      <c r="H1" s="194"/>
      <c r="I1" s="194"/>
      <c r="J1" s="166"/>
      <c r="K1" s="195" t="s">
        <v>11</v>
      </c>
      <c r="L1" s="195"/>
      <c r="M1" s="195"/>
      <c r="N1" s="196"/>
    </row>
    <row r="2" spans="1:14" s="3" customFormat="1" ht="12.75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</row>
    <row r="3" spans="1:14" ht="12.75">
      <c r="A3" s="175" t="s">
        <v>0</v>
      </c>
      <c r="B3" s="176"/>
      <c r="C3" s="176"/>
      <c r="D3" s="176" t="s">
        <v>1</v>
      </c>
      <c r="E3" s="176"/>
      <c r="F3" s="177" t="s">
        <v>2</v>
      </c>
      <c r="G3" s="176"/>
      <c r="H3" s="176" t="s">
        <v>3</v>
      </c>
      <c r="I3" s="176" t="s">
        <v>4</v>
      </c>
      <c r="J3" s="176"/>
      <c r="K3" s="191" t="s">
        <v>5</v>
      </c>
      <c r="L3" s="192"/>
      <c r="M3" s="192"/>
      <c r="N3" s="178"/>
    </row>
    <row r="4" spans="1:14" ht="12.75">
      <c r="A4" s="175" t="s">
        <v>6</v>
      </c>
      <c r="B4" s="176"/>
      <c r="C4" s="176"/>
      <c r="D4" s="176" t="s">
        <v>7</v>
      </c>
      <c r="E4" s="176"/>
      <c r="F4" s="179"/>
      <c r="G4" s="176"/>
      <c r="H4" s="176" t="s">
        <v>8</v>
      </c>
      <c r="I4" s="176" t="s">
        <v>9</v>
      </c>
      <c r="J4" s="176"/>
      <c r="K4" s="180" t="s">
        <v>12</v>
      </c>
      <c r="L4" s="176"/>
      <c r="M4" s="180" t="s">
        <v>10</v>
      </c>
      <c r="N4" s="178"/>
    </row>
    <row r="5" spans="1:14" ht="12.75">
      <c r="A5" s="181"/>
      <c r="B5" s="13"/>
      <c r="C5" s="13"/>
      <c r="D5" s="13"/>
      <c r="E5" s="13"/>
      <c r="F5" s="14"/>
      <c r="G5" s="13"/>
      <c r="H5" s="13"/>
      <c r="I5" s="15"/>
      <c r="J5" s="13"/>
      <c r="K5" s="167"/>
      <c r="L5" s="122"/>
      <c r="M5" s="167"/>
      <c r="N5" s="168"/>
    </row>
    <row r="6" spans="1:14" ht="12.75">
      <c r="A6" s="10"/>
      <c r="B6" s="11"/>
      <c r="C6" s="12"/>
      <c r="D6" s="11"/>
      <c r="E6" s="13"/>
      <c r="F6" s="14"/>
      <c r="G6" s="13"/>
      <c r="H6" s="15"/>
      <c r="I6" s="16"/>
      <c r="J6" s="13"/>
      <c r="K6" s="16"/>
      <c r="L6" s="17"/>
      <c r="M6" s="167" t="str">
        <f>IF(AND(I6&gt;0,K6&gt;0),ROUND(I6*K6,0)," ")</f>
        <v> </v>
      </c>
      <c r="N6" s="168"/>
    </row>
    <row r="7" spans="1:14" ht="12.75">
      <c r="A7" s="10"/>
      <c r="B7" s="11"/>
      <c r="C7" s="12"/>
      <c r="D7" s="11"/>
      <c r="E7" s="13"/>
      <c r="F7" s="14"/>
      <c r="G7" s="13"/>
      <c r="H7" s="15"/>
      <c r="I7" s="16"/>
      <c r="J7" s="13"/>
      <c r="K7" s="16"/>
      <c r="L7" s="17"/>
      <c r="M7" s="167" t="str">
        <f>IF(AND(I7&gt;0,K7&gt;0),ROUND(I7*K7,0)," ")</f>
        <v> </v>
      </c>
      <c r="N7" s="168"/>
    </row>
    <row r="8" spans="1:14" ht="12.75">
      <c r="A8" s="10"/>
      <c r="B8" s="11"/>
      <c r="C8" s="12"/>
      <c r="D8" s="11"/>
      <c r="E8" s="13"/>
      <c r="F8" s="19" t="s">
        <v>13</v>
      </c>
      <c r="G8" s="13"/>
      <c r="H8" s="15"/>
      <c r="I8" s="16"/>
      <c r="J8" s="13"/>
      <c r="K8" s="16"/>
      <c r="L8" s="17"/>
      <c r="M8" s="167" t="str">
        <f>IF(AND(I8&gt;0,K8&gt;0),ROUND(I8*K8,0)," ")</f>
        <v> </v>
      </c>
      <c r="N8" s="168"/>
    </row>
    <row r="9" spans="1:14" ht="12.75">
      <c r="A9" s="10"/>
      <c r="B9" s="11"/>
      <c r="C9" s="12"/>
      <c r="D9" s="11"/>
      <c r="E9" s="13"/>
      <c r="F9" s="14"/>
      <c r="G9" s="13"/>
      <c r="H9" s="15"/>
      <c r="I9" s="16"/>
      <c r="J9" s="13"/>
      <c r="K9" s="16"/>
      <c r="L9" s="17"/>
      <c r="M9" s="167" t="str">
        <f>IF(AND(I9&gt;0,K9&gt;0),ROUND(I9*K9,0)," ")</f>
        <v> </v>
      </c>
      <c r="N9" s="168"/>
    </row>
    <row r="10" spans="1:14" ht="12.75">
      <c r="A10" s="10"/>
      <c r="B10" s="11"/>
      <c r="C10" s="12"/>
      <c r="D10" s="11"/>
      <c r="E10" s="13"/>
      <c r="F10" s="14"/>
      <c r="G10" s="13"/>
      <c r="H10" s="15"/>
      <c r="I10" s="16"/>
      <c r="J10" s="13"/>
      <c r="K10" s="16"/>
      <c r="L10" s="17"/>
      <c r="M10" s="167" t="str">
        <f>IF(AND(I10&gt;0,K10&gt;0),ROUND(I10*K10,0)," ")</f>
        <v> </v>
      </c>
      <c r="N10" s="168"/>
    </row>
    <row r="11" spans="1:14" ht="19.5" customHeight="1">
      <c r="A11" s="10"/>
      <c r="B11" s="11"/>
      <c r="C11" s="12"/>
      <c r="D11" s="11"/>
      <c r="E11" s="13"/>
      <c r="F11" s="24" t="s">
        <v>59</v>
      </c>
      <c r="G11" s="43"/>
      <c r="H11" s="44"/>
      <c r="I11" s="45"/>
      <c r="J11" s="43"/>
      <c r="K11" s="45"/>
      <c r="L11" s="46"/>
      <c r="M11" s="141">
        <f>M74</f>
        <v>0</v>
      </c>
      <c r="N11" s="168"/>
    </row>
    <row r="12" spans="1:14" ht="19.5" customHeight="1">
      <c r="A12" s="10"/>
      <c r="B12" s="11"/>
      <c r="C12" s="12"/>
      <c r="D12" s="11"/>
      <c r="E12" s="13"/>
      <c r="F12" s="24" t="s">
        <v>31</v>
      </c>
      <c r="G12" s="43"/>
      <c r="H12" s="44"/>
      <c r="I12" s="45"/>
      <c r="J12" s="43"/>
      <c r="K12" s="45"/>
      <c r="L12" s="46"/>
      <c r="M12" s="141">
        <f>M86</f>
        <v>0</v>
      </c>
      <c r="N12" s="168"/>
    </row>
    <row r="13" spans="1:14" ht="19.5" customHeight="1">
      <c r="A13" s="10"/>
      <c r="B13" s="11"/>
      <c r="C13" s="12"/>
      <c r="D13" s="11"/>
      <c r="E13" s="13"/>
      <c r="F13" s="97" t="s">
        <v>30</v>
      </c>
      <c r="G13" s="43"/>
      <c r="H13" s="44"/>
      <c r="I13" s="45"/>
      <c r="J13" s="43"/>
      <c r="K13" s="45"/>
      <c r="L13" s="46"/>
      <c r="M13" s="141">
        <f>M94</f>
        <v>0</v>
      </c>
      <c r="N13" s="168"/>
    </row>
    <row r="14" spans="1:14" ht="19.5" customHeight="1">
      <c r="A14" s="10"/>
      <c r="B14" s="11"/>
      <c r="C14" s="12"/>
      <c r="D14" s="11"/>
      <c r="E14" s="13"/>
      <c r="F14" s="97" t="s">
        <v>69</v>
      </c>
      <c r="G14" s="43"/>
      <c r="H14" s="44"/>
      <c r="I14" s="45"/>
      <c r="J14" s="43"/>
      <c r="K14" s="45"/>
      <c r="L14" s="46"/>
      <c r="M14" s="141">
        <f>M102</f>
        <v>0</v>
      </c>
      <c r="N14" s="168"/>
    </row>
    <row r="15" spans="1:14" ht="19.5" customHeight="1">
      <c r="A15" s="10"/>
      <c r="B15" s="11"/>
      <c r="C15" s="12"/>
      <c r="D15" s="11"/>
      <c r="E15" s="13"/>
      <c r="F15" s="98" t="s">
        <v>50</v>
      </c>
      <c r="G15" s="43"/>
      <c r="H15" s="44"/>
      <c r="I15" s="45"/>
      <c r="J15" s="43"/>
      <c r="K15" s="45"/>
      <c r="L15" s="46"/>
      <c r="M15" s="141">
        <f>M111</f>
        <v>0</v>
      </c>
      <c r="N15" s="168"/>
    </row>
    <row r="16" spans="1:14" ht="19.5" customHeight="1">
      <c r="A16" s="10"/>
      <c r="B16" s="11"/>
      <c r="C16" s="12"/>
      <c r="D16" s="11"/>
      <c r="E16" s="13"/>
      <c r="F16" s="20"/>
      <c r="G16" s="13"/>
      <c r="H16" s="15"/>
      <c r="I16" s="16"/>
      <c r="J16" s="13"/>
      <c r="K16" s="16"/>
      <c r="L16" s="17"/>
      <c r="M16" s="167"/>
      <c r="N16" s="168"/>
    </row>
    <row r="17" spans="1:14" ht="19.5" customHeight="1">
      <c r="A17" s="10"/>
      <c r="B17" s="11"/>
      <c r="C17" s="12"/>
      <c r="D17" s="11"/>
      <c r="E17" s="13"/>
      <c r="F17" s="19" t="s">
        <v>17</v>
      </c>
      <c r="G17" s="13"/>
      <c r="H17" s="15"/>
      <c r="I17" s="16"/>
      <c r="J17" s="13"/>
      <c r="K17" s="16"/>
      <c r="L17" s="17"/>
      <c r="M17" s="182">
        <f>SUM(M11:M16)</f>
        <v>0</v>
      </c>
      <c r="N17" s="168"/>
    </row>
    <row r="18" spans="1:14" ht="19.5" customHeight="1">
      <c r="A18" s="10"/>
      <c r="B18" s="11"/>
      <c r="C18" s="12"/>
      <c r="D18" s="11"/>
      <c r="E18" s="13"/>
      <c r="F18" s="14"/>
      <c r="G18" s="13"/>
      <c r="H18" s="15"/>
      <c r="I18" s="16"/>
      <c r="J18" s="13"/>
      <c r="K18" s="16"/>
      <c r="L18" s="17"/>
      <c r="M18" s="167"/>
      <c r="N18" s="168"/>
    </row>
    <row r="19" spans="1:14" ht="19.5" customHeight="1">
      <c r="A19" s="10"/>
      <c r="B19" s="11"/>
      <c r="C19" s="12"/>
      <c r="D19" s="11"/>
      <c r="E19" s="13"/>
      <c r="F19" s="49" t="s">
        <v>14</v>
      </c>
      <c r="G19" s="50"/>
      <c r="H19" s="51"/>
      <c r="I19" s="52"/>
      <c r="J19" s="50"/>
      <c r="K19" s="52"/>
      <c r="L19" s="53"/>
      <c r="M19" s="183"/>
      <c r="N19" s="168"/>
    </row>
    <row r="20" spans="1:14" ht="19.5" customHeight="1">
      <c r="A20" s="10"/>
      <c r="B20" s="11"/>
      <c r="C20" s="12"/>
      <c r="D20" s="11"/>
      <c r="E20" s="13"/>
      <c r="F20" s="49" t="s">
        <v>60</v>
      </c>
      <c r="G20" s="50"/>
      <c r="H20" s="51"/>
      <c r="I20" s="52"/>
      <c r="J20" s="50"/>
      <c r="K20" s="52"/>
      <c r="L20" s="53"/>
      <c r="M20" s="183"/>
      <c r="N20" s="168"/>
    </row>
    <row r="21" spans="1:14" ht="19.5" customHeight="1">
      <c r="A21" s="10"/>
      <c r="B21" s="11"/>
      <c r="C21" s="12"/>
      <c r="D21" s="11"/>
      <c r="E21" s="13"/>
      <c r="F21" s="49" t="s">
        <v>15</v>
      </c>
      <c r="G21" s="50"/>
      <c r="H21" s="51"/>
      <c r="I21" s="55">
        <v>0.035</v>
      </c>
      <c r="J21" s="50"/>
      <c r="K21" s="52"/>
      <c r="L21" s="53"/>
      <c r="M21" s="183">
        <f>M17*0.035</f>
        <v>0</v>
      </c>
      <c r="N21" s="168"/>
    </row>
    <row r="22" spans="1:14" ht="19.5" customHeight="1">
      <c r="A22" s="10"/>
      <c r="B22" s="11"/>
      <c r="C22" s="12"/>
      <c r="D22" s="11"/>
      <c r="E22" s="13"/>
      <c r="F22" s="14"/>
      <c r="G22" s="13"/>
      <c r="H22" s="15"/>
      <c r="I22" s="16"/>
      <c r="J22" s="13"/>
      <c r="K22" s="16"/>
      <c r="L22" s="17"/>
      <c r="M22" s="167"/>
      <c r="N22" s="168"/>
    </row>
    <row r="23" spans="1:14" ht="19.5" customHeight="1">
      <c r="A23" s="10"/>
      <c r="B23" s="11"/>
      <c r="C23" s="12"/>
      <c r="D23" s="11"/>
      <c r="E23" s="13"/>
      <c r="F23" s="19" t="s">
        <v>22</v>
      </c>
      <c r="G23" s="13"/>
      <c r="H23" s="15"/>
      <c r="I23" s="16"/>
      <c r="J23" s="13"/>
      <c r="K23" s="16"/>
      <c r="L23" s="17"/>
      <c r="M23" s="182">
        <f>M17+M20+M21</f>
        <v>0</v>
      </c>
      <c r="N23" s="168"/>
    </row>
    <row r="24" spans="1:15" ht="19.5" customHeight="1">
      <c r="A24" s="10"/>
      <c r="B24" s="11"/>
      <c r="C24" s="12"/>
      <c r="D24" s="11"/>
      <c r="E24" s="13"/>
      <c r="F24" s="14"/>
      <c r="G24" s="13"/>
      <c r="H24" s="15"/>
      <c r="I24" s="16"/>
      <c r="J24" s="13"/>
      <c r="K24" s="16"/>
      <c r="L24" s="17"/>
      <c r="M24" s="167"/>
      <c r="N24" s="168"/>
      <c r="O24" s="4"/>
    </row>
    <row r="25" spans="1:14" ht="19.5" customHeight="1">
      <c r="A25" s="10"/>
      <c r="B25" s="11"/>
      <c r="C25" s="12"/>
      <c r="D25" s="11"/>
      <c r="E25" s="13"/>
      <c r="F25" s="49" t="s">
        <v>18</v>
      </c>
      <c r="G25" s="13"/>
      <c r="H25" s="15"/>
      <c r="I25" s="21">
        <v>0.2</v>
      </c>
      <c r="J25" s="13"/>
      <c r="K25" s="16"/>
      <c r="L25" s="17"/>
      <c r="M25" s="183">
        <f>M23*0.2</f>
        <v>0</v>
      </c>
      <c r="N25" s="168"/>
    </row>
    <row r="26" spans="1:14" ht="19.5" customHeight="1">
      <c r="A26" s="10"/>
      <c r="B26" s="11"/>
      <c r="C26" s="12"/>
      <c r="D26" s="11"/>
      <c r="E26" s="13"/>
      <c r="F26" s="14"/>
      <c r="G26" s="13"/>
      <c r="H26" s="15"/>
      <c r="I26" s="21"/>
      <c r="J26" s="13"/>
      <c r="K26" s="16"/>
      <c r="L26" s="17"/>
      <c r="M26" s="167"/>
      <c r="N26" s="168"/>
    </row>
    <row r="27" spans="1:14" ht="19.5" customHeight="1">
      <c r="A27" s="10"/>
      <c r="B27" s="11"/>
      <c r="C27" s="12"/>
      <c r="D27" s="11"/>
      <c r="E27" s="13"/>
      <c r="F27" s="14"/>
      <c r="G27" s="13"/>
      <c r="H27" s="15"/>
      <c r="I27" s="21"/>
      <c r="J27" s="13"/>
      <c r="K27" s="16"/>
      <c r="L27" s="17"/>
      <c r="M27" s="167"/>
      <c r="N27" s="168"/>
    </row>
    <row r="28" spans="1:14" ht="19.5" customHeight="1">
      <c r="A28" s="10"/>
      <c r="B28" s="11"/>
      <c r="C28" s="12"/>
      <c r="D28" s="11"/>
      <c r="E28" s="13"/>
      <c r="F28" s="14"/>
      <c r="G28" s="13"/>
      <c r="H28" s="15"/>
      <c r="I28" s="21"/>
      <c r="J28" s="13"/>
      <c r="K28" s="16"/>
      <c r="L28" s="17"/>
      <c r="M28" s="167"/>
      <c r="N28" s="168"/>
    </row>
    <row r="29" spans="1:14" ht="19.5" customHeight="1">
      <c r="A29" s="10"/>
      <c r="B29" s="11"/>
      <c r="C29" s="12"/>
      <c r="D29" s="11"/>
      <c r="E29" s="13"/>
      <c r="F29" s="14"/>
      <c r="G29" s="13"/>
      <c r="H29" s="15"/>
      <c r="I29" s="16"/>
      <c r="J29" s="13"/>
      <c r="K29" s="16"/>
      <c r="L29" s="17"/>
      <c r="M29" s="167" t="str">
        <f>IF(AND(I29&gt;0,K29&gt;0),ROUND(I29*K29,0)," ")</f>
        <v> </v>
      </c>
      <c r="N29" s="168"/>
    </row>
    <row r="30" spans="1:14" ht="19.5" customHeight="1">
      <c r="A30" s="56"/>
      <c r="B30" s="57"/>
      <c r="C30" s="58"/>
      <c r="D30" s="57"/>
      <c r="E30" s="59"/>
      <c r="F30" s="60" t="s">
        <v>16</v>
      </c>
      <c r="G30" s="59"/>
      <c r="H30" s="61"/>
      <c r="I30" s="62"/>
      <c r="J30" s="59"/>
      <c r="K30" s="62"/>
      <c r="L30" s="63"/>
      <c r="M30" s="184">
        <f>SUM(M23:M27)</f>
        <v>0</v>
      </c>
      <c r="N30" s="168"/>
    </row>
    <row r="31" spans="1:14" ht="12.75">
      <c r="A31" s="10"/>
      <c r="B31" s="11"/>
      <c r="C31" s="12"/>
      <c r="D31" s="11"/>
      <c r="E31" s="13"/>
      <c r="F31" s="14"/>
      <c r="G31" s="13"/>
      <c r="H31" s="15"/>
      <c r="I31" s="16"/>
      <c r="J31" s="13"/>
      <c r="K31" s="16"/>
      <c r="L31" s="17"/>
      <c r="M31" s="167" t="str">
        <f aca="true" t="shared" si="0" ref="M31:M44">IF(AND(I31&gt;0,K31&gt;0),ROUND(I31*K31,0)," ")</f>
        <v> </v>
      </c>
      <c r="N31" s="168"/>
    </row>
    <row r="32" spans="1:14" ht="12.75">
      <c r="A32" s="10"/>
      <c r="B32" s="11"/>
      <c r="C32" s="12"/>
      <c r="D32" s="11"/>
      <c r="E32" s="13"/>
      <c r="F32" s="14"/>
      <c r="G32" s="13"/>
      <c r="H32" s="15"/>
      <c r="I32" s="16"/>
      <c r="J32" s="13"/>
      <c r="K32" s="16"/>
      <c r="L32" s="17"/>
      <c r="M32" s="167" t="str">
        <f t="shared" si="0"/>
        <v> </v>
      </c>
      <c r="N32" s="168"/>
    </row>
    <row r="33" spans="1:14" ht="12.75">
      <c r="A33" s="10"/>
      <c r="B33" s="11"/>
      <c r="C33" s="12"/>
      <c r="D33" s="11"/>
      <c r="E33" s="13"/>
      <c r="F33" s="14"/>
      <c r="G33" s="13"/>
      <c r="H33" s="15"/>
      <c r="I33" s="16"/>
      <c r="J33" s="13"/>
      <c r="K33" s="16"/>
      <c r="L33" s="17"/>
      <c r="M33" s="167" t="str">
        <f t="shared" si="0"/>
        <v> </v>
      </c>
      <c r="N33" s="168"/>
    </row>
    <row r="34" spans="1:14" ht="12.75">
      <c r="A34" s="10"/>
      <c r="B34" s="11"/>
      <c r="C34" s="12"/>
      <c r="D34" s="11"/>
      <c r="E34" s="13"/>
      <c r="F34" s="14"/>
      <c r="G34" s="13"/>
      <c r="H34" s="15"/>
      <c r="I34" s="16"/>
      <c r="J34" s="13"/>
      <c r="K34" s="16"/>
      <c r="L34" s="17"/>
      <c r="M34" s="167" t="str">
        <f t="shared" si="0"/>
        <v> </v>
      </c>
      <c r="N34" s="168"/>
    </row>
    <row r="35" spans="1:14" ht="12.75">
      <c r="A35" s="10"/>
      <c r="B35" s="11"/>
      <c r="C35" s="12"/>
      <c r="D35" s="11"/>
      <c r="E35" s="13"/>
      <c r="F35" s="14"/>
      <c r="G35" s="13"/>
      <c r="H35" s="15"/>
      <c r="I35" s="16"/>
      <c r="J35" s="13"/>
      <c r="K35" s="16"/>
      <c r="L35" s="17"/>
      <c r="M35" s="167" t="str">
        <f t="shared" si="0"/>
        <v> </v>
      </c>
      <c r="N35" s="168"/>
    </row>
    <row r="36" spans="1:14" ht="12.75">
      <c r="A36" s="10"/>
      <c r="B36" s="11"/>
      <c r="C36" s="12"/>
      <c r="D36" s="11"/>
      <c r="E36" s="13"/>
      <c r="F36" s="14"/>
      <c r="G36" s="13"/>
      <c r="H36" s="15"/>
      <c r="I36" s="16"/>
      <c r="J36" s="13"/>
      <c r="K36" s="16"/>
      <c r="L36" s="17"/>
      <c r="M36" s="167" t="str">
        <f t="shared" si="0"/>
        <v> </v>
      </c>
      <c r="N36" s="168"/>
    </row>
    <row r="37" spans="1:14" ht="12.75">
      <c r="A37" s="10"/>
      <c r="B37" s="11"/>
      <c r="C37" s="12"/>
      <c r="D37" s="11"/>
      <c r="E37" s="13"/>
      <c r="F37" s="14"/>
      <c r="G37" s="13"/>
      <c r="H37" s="15"/>
      <c r="I37" s="16"/>
      <c r="J37" s="13"/>
      <c r="K37" s="16"/>
      <c r="L37" s="17"/>
      <c r="M37" s="167" t="str">
        <f t="shared" si="0"/>
        <v> </v>
      </c>
      <c r="N37" s="168"/>
    </row>
    <row r="38" spans="1:14" ht="12.75">
      <c r="A38" s="10"/>
      <c r="B38" s="11"/>
      <c r="C38" s="12"/>
      <c r="D38" s="11"/>
      <c r="E38" s="13"/>
      <c r="F38" s="14"/>
      <c r="G38" s="13"/>
      <c r="H38" s="15"/>
      <c r="I38" s="16"/>
      <c r="J38" s="13"/>
      <c r="K38" s="16"/>
      <c r="L38" s="17"/>
      <c r="M38" s="167" t="str">
        <f t="shared" si="0"/>
        <v> </v>
      </c>
      <c r="N38" s="168"/>
    </row>
    <row r="39" spans="1:14" ht="12.75">
      <c r="A39" s="10"/>
      <c r="B39" s="11"/>
      <c r="C39" s="12"/>
      <c r="D39" s="11"/>
      <c r="E39" s="13"/>
      <c r="F39" s="14"/>
      <c r="G39" s="13"/>
      <c r="H39" s="15"/>
      <c r="I39" s="16"/>
      <c r="J39" s="13"/>
      <c r="K39" s="16"/>
      <c r="L39" s="17"/>
      <c r="M39" s="167" t="str">
        <f t="shared" si="0"/>
        <v> </v>
      </c>
      <c r="N39" s="168"/>
    </row>
    <row r="40" spans="1:14" ht="12.75">
      <c r="A40" s="10"/>
      <c r="B40" s="11"/>
      <c r="C40" s="12"/>
      <c r="D40" s="11"/>
      <c r="E40" s="13"/>
      <c r="F40" s="14"/>
      <c r="G40" s="13"/>
      <c r="H40" s="15"/>
      <c r="I40" s="16"/>
      <c r="J40" s="13"/>
      <c r="K40" s="16"/>
      <c r="L40" s="17"/>
      <c r="M40" s="167" t="str">
        <f t="shared" si="0"/>
        <v> </v>
      </c>
      <c r="N40" s="168"/>
    </row>
    <row r="41" spans="1:14" ht="12.75">
      <c r="A41" s="10"/>
      <c r="B41" s="11"/>
      <c r="C41" s="12"/>
      <c r="D41" s="11"/>
      <c r="E41" s="13"/>
      <c r="F41" s="14"/>
      <c r="G41" s="13"/>
      <c r="H41" s="15"/>
      <c r="I41" s="16"/>
      <c r="J41" s="13"/>
      <c r="K41" s="16"/>
      <c r="L41" s="17"/>
      <c r="M41" s="167" t="str">
        <f t="shared" si="0"/>
        <v> </v>
      </c>
      <c r="N41" s="168"/>
    </row>
    <row r="42" spans="1:14" ht="12.75">
      <c r="A42" s="10"/>
      <c r="B42" s="11"/>
      <c r="C42" s="12"/>
      <c r="D42" s="11"/>
      <c r="E42" s="13"/>
      <c r="F42" s="14"/>
      <c r="G42" s="13"/>
      <c r="H42" s="15"/>
      <c r="I42" s="16"/>
      <c r="J42" s="13"/>
      <c r="K42" s="16"/>
      <c r="L42" s="17"/>
      <c r="M42" s="167" t="str">
        <f t="shared" si="0"/>
        <v> </v>
      </c>
      <c r="N42" s="168"/>
    </row>
    <row r="43" spans="1:14" ht="12.75">
      <c r="A43" s="10"/>
      <c r="B43" s="11"/>
      <c r="C43" s="12"/>
      <c r="D43" s="11"/>
      <c r="E43" s="13"/>
      <c r="F43" s="14"/>
      <c r="G43" s="13"/>
      <c r="H43" s="15"/>
      <c r="I43" s="16"/>
      <c r="J43" s="13"/>
      <c r="K43" s="16"/>
      <c r="L43" s="17"/>
      <c r="M43" s="167" t="str">
        <f t="shared" si="0"/>
        <v> </v>
      </c>
      <c r="N43" s="168"/>
    </row>
    <row r="44" spans="1:14" ht="12.75">
      <c r="A44" s="10"/>
      <c r="B44" s="11"/>
      <c r="C44" s="12"/>
      <c r="D44" s="11"/>
      <c r="E44" s="13"/>
      <c r="F44" s="19"/>
      <c r="G44" s="13"/>
      <c r="H44" s="15"/>
      <c r="I44" s="16"/>
      <c r="J44" s="13"/>
      <c r="K44" s="16"/>
      <c r="L44" s="17"/>
      <c r="M44" s="167" t="str">
        <f t="shared" si="0"/>
        <v> </v>
      </c>
      <c r="N44" s="168"/>
    </row>
    <row r="45" spans="1:14" ht="12.75">
      <c r="A45" s="10"/>
      <c r="B45" s="11"/>
      <c r="C45" s="12"/>
      <c r="D45" s="11"/>
      <c r="E45" s="13"/>
      <c r="F45" s="19"/>
      <c r="G45" s="13"/>
      <c r="H45" s="15"/>
      <c r="I45" s="16"/>
      <c r="J45" s="13"/>
      <c r="K45" s="16"/>
      <c r="L45" s="17"/>
      <c r="M45" s="167"/>
      <c r="N45" s="168"/>
    </row>
    <row r="46" spans="1:14" ht="12.75">
      <c r="A46" s="10"/>
      <c r="B46" s="11"/>
      <c r="C46" s="12"/>
      <c r="D46" s="11"/>
      <c r="E46" s="13"/>
      <c r="F46" s="19"/>
      <c r="G46" s="13"/>
      <c r="H46" s="15"/>
      <c r="I46" s="16"/>
      <c r="J46" s="13"/>
      <c r="K46" s="16"/>
      <c r="L46" s="17"/>
      <c r="M46" s="167"/>
      <c r="N46" s="168"/>
    </row>
    <row r="47" spans="1:14" ht="12.75">
      <c r="A47" s="10"/>
      <c r="B47" s="11"/>
      <c r="C47" s="12"/>
      <c r="D47" s="11"/>
      <c r="E47" s="13"/>
      <c r="F47" s="19"/>
      <c r="G47" s="13"/>
      <c r="H47" s="15"/>
      <c r="I47" s="16"/>
      <c r="J47" s="13"/>
      <c r="K47" s="16"/>
      <c r="L47" s="17"/>
      <c r="M47" s="167"/>
      <c r="N47" s="168"/>
    </row>
    <row r="48" spans="1:14" ht="12.75">
      <c r="A48" s="10"/>
      <c r="B48" s="11"/>
      <c r="C48" s="12"/>
      <c r="D48" s="11"/>
      <c r="E48" s="13"/>
      <c r="F48" s="19"/>
      <c r="G48" s="13"/>
      <c r="H48" s="15"/>
      <c r="I48" s="16"/>
      <c r="J48" s="13"/>
      <c r="K48" s="16"/>
      <c r="L48" s="17"/>
      <c r="M48" s="167"/>
      <c r="N48" s="168"/>
    </row>
    <row r="49" spans="1:14" ht="12.75">
      <c r="A49" s="10"/>
      <c r="B49" s="11"/>
      <c r="C49" s="12"/>
      <c r="D49" s="11"/>
      <c r="E49" s="13"/>
      <c r="F49" s="19"/>
      <c r="G49" s="13"/>
      <c r="H49" s="15"/>
      <c r="I49" s="16"/>
      <c r="J49" s="13"/>
      <c r="K49" s="16"/>
      <c r="L49" s="17"/>
      <c r="M49" s="167"/>
      <c r="N49" s="168"/>
    </row>
    <row r="50" spans="1:14" ht="12.75">
      <c r="A50" s="10"/>
      <c r="B50" s="11"/>
      <c r="C50" s="12"/>
      <c r="D50" s="11"/>
      <c r="E50" s="13"/>
      <c r="F50" s="19"/>
      <c r="G50" s="13"/>
      <c r="H50" s="15"/>
      <c r="I50" s="16"/>
      <c r="J50" s="13"/>
      <c r="K50" s="16"/>
      <c r="L50" s="17"/>
      <c r="M50" s="167"/>
      <c r="N50" s="168"/>
    </row>
    <row r="51" spans="1:14" ht="12.75">
      <c r="A51" s="10"/>
      <c r="B51" s="11"/>
      <c r="C51" s="12"/>
      <c r="D51" s="11"/>
      <c r="E51" s="13"/>
      <c r="F51" s="19"/>
      <c r="G51" s="13"/>
      <c r="H51" s="15"/>
      <c r="I51" s="16"/>
      <c r="J51" s="13"/>
      <c r="K51" s="16"/>
      <c r="L51" s="17"/>
      <c r="M51" s="167"/>
      <c r="N51" s="168"/>
    </row>
    <row r="52" spans="1:14" ht="12.75">
      <c r="A52" s="10"/>
      <c r="B52" s="11"/>
      <c r="C52" s="12"/>
      <c r="D52" s="11"/>
      <c r="E52" s="13"/>
      <c r="F52" s="19"/>
      <c r="G52" s="13"/>
      <c r="H52" s="15"/>
      <c r="I52" s="16"/>
      <c r="J52" s="13"/>
      <c r="K52" s="16"/>
      <c r="L52" s="17"/>
      <c r="M52" s="167"/>
      <c r="N52" s="168"/>
    </row>
    <row r="53" spans="1:14" ht="12.75">
      <c r="A53" s="10"/>
      <c r="B53" s="11"/>
      <c r="C53" s="12"/>
      <c r="D53" s="11"/>
      <c r="E53" s="13"/>
      <c r="F53" s="19"/>
      <c r="G53" s="13"/>
      <c r="H53" s="15"/>
      <c r="I53" s="16"/>
      <c r="J53" s="13"/>
      <c r="K53" s="16"/>
      <c r="L53" s="17"/>
      <c r="M53" s="167"/>
      <c r="N53" s="168"/>
    </row>
    <row r="54" spans="1:14" ht="12.75">
      <c r="A54" s="10"/>
      <c r="B54" s="11"/>
      <c r="C54" s="12"/>
      <c r="D54" s="11"/>
      <c r="E54" s="13"/>
      <c r="F54" s="19"/>
      <c r="G54" s="13"/>
      <c r="H54" s="15"/>
      <c r="I54" s="16"/>
      <c r="J54" s="13"/>
      <c r="K54" s="16"/>
      <c r="L54" s="17"/>
      <c r="M54" s="167" t="str">
        <f>IF(AND(I54&gt;0,K54&gt;0),ROUND(I54*K54,0)," ")</f>
        <v> </v>
      </c>
      <c r="N54" s="168"/>
    </row>
    <row r="55" spans="1:14" ht="12.75">
      <c r="A55" s="34"/>
      <c r="B55" s="35"/>
      <c r="C55" s="36"/>
      <c r="D55" s="35"/>
      <c r="E55" s="37"/>
      <c r="F55" s="38"/>
      <c r="G55" s="37"/>
      <c r="H55" s="39"/>
      <c r="I55" s="40"/>
      <c r="J55" s="37"/>
      <c r="K55" s="40"/>
      <c r="L55" s="41"/>
      <c r="M55" s="173" t="str">
        <f>IF(AND(I55&gt;0,K55&gt;0),ROUND(I55*K55,0)," ")</f>
        <v> </v>
      </c>
      <c r="N55" s="174"/>
    </row>
    <row r="56" spans="1:14" ht="12.75">
      <c r="A56" s="27"/>
      <c r="B56" s="28"/>
      <c r="C56" s="29"/>
      <c r="D56" s="28"/>
      <c r="E56" s="30"/>
      <c r="F56" s="185"/>
      <c r="G56" s="30"/>
      <c r="H56" s="31"/>
      <c r="I56" s="32"/>
      <c r="J56" s="30"/>
      <c r="K56" s="32"/>
      <c r="L56" s="33"/>
      <c r="M56" s="186"/>
      <c r="N56" s="187"/>
    </row>
    <row r="57" spans="1:14" ht="12.75">
      <c r="A57" s="10"/>
      <c r="B57" s="11"/>
      <c r="C57" s="12"/>
      <c r="D57" s="11"/>
      <c r="E57" s="13"/>
      <c r="F57" s="19" t="s">
        <v>72</v>
      </c>
      <c r="G57" s="13"/>
      <c r="H57" s="15"/>
      <c r="I57" s="16"/>
      <c r="J57" s="13"/>
      <c r="K57" s="16"/>
      <c r="L57" s="17"/>
      <c r="M57" s="167"/>
      <c r="N57" s="168"/>
    </row>
    <row r="58" spans="1:14" ht="12.75">
      <c r="A58" s="10"/>
      <c r="B58" s="11"/>
      <c r="C58" s="12"/>
      <c r="D58" s="11"/>
      <c r="E58" s="13"/>
      <c r="F58" s="22" t="s">
        <v>37</v>
      </c>
      <c r="G58" s="13"/>
      <c r="H58" s="15"/>
      <c r="I58" s="16"/>
      <c r="J58" s="13"/>
      <c r="K58" s="16"/>
      <c r="L58" s="17"/>
      <c r="M58" s="167"/>
      <c r="N58" s="168"/>
    </row>
    <row r="59" spans="1:14" ht="12.75">
      <c r="A59" s="10"/>
      <c r="B59" s="11"/>
      <c r="C59" s="12"/>
      <c r="D59" s="11"/>
      <c r="E59" s="13"/>
      <c r="F59" s="124"/>
      <c r="G59" s="13"/>
      <c r="H59" s="15"/>
      <c r="I59" s="16"/>
      <c r="J59" s="13"/>
      <c r="K59" s="16"/>
      <c r="L59" s="17"/>
      <c r="M59" s="167"/>
      <c r="N59" s="168"/>
    </row>
    <row r="60" spans="1:14" ht="12.75">
      <c r="A60" s="10"/>
      <c r="B60" s="11"/>
      <c r="C60" s="12"/>
      <c r="D60" s="11"/>
      <c r="E60" s="13"/>
      <c r="F60" s="124" t="s">
        <v>36</v>
      </c>
      <c r="G60" s="13"/>
      <c r="H60" s="15"/>
      <c r="I60" s="16"/>
      <c r="J60" s="13"/>
      <c r="K60" s="16"/>
      <c r="L60" s="17"/>
      <c r="M60" s="167"/>
      <c r="N60" s="168"/>
    </row>
    <row r="61" spans="1:14" ht="12.75">
      <c r="A61" s="10"/>
      <c r="B61" s="11"/>
      <c r="C61" s="12"/>
      <c r="D61" s="11"/>
      <c r="E61" s="13"/>
      <c r="F61" s="124"/>
      <c r="G61" s="13"/>
      <c r="H61" s="15"/>
      <c r="I61" s="16"/>
      <c r="J61" s="13"/>
      <c r="K61" s="16"/>
      <c r="L61" s="17"/>
      <c r="M61" s="167"/>
      <c r="N61" s="168"/>
    </row>
    <row r="62" spans="1:14" ht="38.25">
      <c r="A62" s="10"/>
      <c r="B62" s="11"/>
      <c r="C62" s="12"/>
      <c r="D62" s="11"/>
      <c r="E62" s="13"/>
      <c r="F62" s="24" t="s">
        <v>38</v>
      </c>
      <c r="G62" s="13"/>
      <c r="H62" s="15" t="s">
        <v>19</v>
      </c>
      <c r="I62" s="16">
        <v>215</v>
      </c>
      <c r="J62" s="13"/>
      <c r="K62" s="16"/>
      <c r="L62" s="17"/>
      <c r="M62" s="167">
        <f>I62*K62</f>
        <v>0</v>
      </c>
      <c r="N62" s="168"/>
    </row>
    <row r="63" spans="1:14" ht="12.75">
      <c r="A63" s="10"/>
      <c r="B63" s="11"/>
      <c r="C63" s="12"/>
      <c r="D63" s="11"/>
      <c r="E63" s="13"/>
      <c r="F63" s="124"/>
      <c r="G63" s="13"/>
      <c r="H63" s="15"/>
      <c r="I63" s="16"/>
      <c r="J63" s="13"/>
      <c r="K63" s="16"/>
      <c r="L63" s="17"/>
      <c r="M63" s="167"/>
      <c r="N63" s="168"/>
    </row>
    <row r="64" spans="1:14" ht="25.5">
      <c r="A64" s="10"/>
      <c r="B64" s="11"/>
      <c r="C64" s="12"/>
      <c r="D64" s="11"/>
      <c r="E64" s="13"/>
      <c r="F64" s="24" t="s">
        <v>39</v>
      </c>
      <c r="G64" s="13"/>
      <c r="H64" s="15" t="s">
        <v>19</v>
      </c>
      <c r="I64" s="16">
        <v>150</v>
      </c>
      <c r="J64" s="13"/>
      <c r="K64" s="16"/>
      <c r="L64" s="17"/>
      <c r="M64" s="167">
        <f>I64*K64</f>
        <v>0</v>
      </c>
      <c r="N64" s="168"/>
    </row>
    <row r="65" spans="1:14" ht="12.75">
      <c r="A65" s="10"/>
      <c r="B65" s="11"/>
      <c r="C65" s="12"/>
      <c r="D65" s="11"/>
      <c r="E65" s="13"/>
      <c r="F65" s="124"/>
      <c r="G65" s="13"/>
      <c r="H65" s="15"/>
      <c r="I65" s="16"/>
      <c r="J65" s="13"/>
      <c r="K65" s="16"/>
      <c r="L65" s="17"/>
      <c r="M65" s="167"/>
      <c r="N65" s="168"/>
    </row>
    <row r="66" spans="1:14" ht="25.5">
      <c r="A66" s="10"/>
      <c r="B66" s="11"/>
      <c r="C66" s="12"/>
      <c r="D66" s="11"/>
      <c r="E66" s="13"/>
      <c r="F66" s="24" t="s">
        <v>40</v>
      </c>
      <c r="G66" s="13"/>
      <c r="H66" s="15" t="s">
        <v>35</v>
      </c>
      <c r="I66" s="16">
        <v>5</v>
      </c>
      <c r="J66" s="13"/>
      <c r="K66" s="16"/>
      <c r="L66" s="17"/>
      <c r="M66" s="167">
        <f>I66*K66</f>
        <v>0</v>
      </c>
      <c r="N66" s="168"/>
    </row>
    <row r="67" spans="1:14" ht="12.75">
      <c r="A67" s="10"/>
      <c r="B67" s="11"/>
      <c r="C67" s="12"/>
      <c r="D67" s="11"/>
      <c r="E67" s="13"/>
      <c r="F67" s="24"/>
      <c r="G67" s="13"/>
      <c r="H67" s="15"/>
      <c r="I67" s="16"/>
      <c r="J67" s="13"/>
      <c r="K67" s="16"/>
      <c r="L67" s="17"/>
      <c r="M67" s="167"/>
      <c r="N67" s="168"/>
    </row>
    <row r="68" spans="1:14" ht="25.5">
      <c r="A68" s="10"/>
      <c r="B68" s="11"/>
      <c r="C68" s="12"/>
      <c r="D68" s="11"/>
      <c r="E68" s="13"/>
      <c r="F68" s="24" t="s">
        <v>55</v>
      </c>
      <c r="G68" s="13"/>
      <c r="H68" s="15" t="s">
        <v>35</v>
      </c>
      <c r="I68" s="16">
        <v>10</v>
      </c>
      <c r="J68" s="13"/>
      <c r="K68" s="16"/>
      <c r="L68" s="17"/>
      <c r="M68" s="167">
        <f>I68*K68</f>
        <v>0</v>
      </c>
      <c r="N68" s="168"/>
    </row>
    <row r="69" spans="1:14" ht="12.75">
      <c r="A69" s="10"/>
      <c r="B69" s="11"/>
      <c r="C69" s="12"/>
      <c r="D69" s="11"/>
      <c r="E69" s="13"/>
      <c r="F69" s="24"/>
      <c r="G69" s="13"/>
      <c r="H69" s="15"/>
      <c r="I69" s="16"/>
      <c r="J69" s="13"/>
      <c r="K69" s="16"/>
      <c r="L69" s="17"/>
      <c r="M69" s="167"/>
      <c r="N69" s="168"/>
    </row>
    <row r="70" spans="1:14" ht="25.5">
      <c r="A70" s="10"/>
      <c r="B70" s="11"/>
      <c r="C70" s="12"/>
      <c r="D70" s="11"/>
      <c r="E70" s="13"/>
      <c r="F70" s="24" t="s">
        <v>42</v>
      </c>
      <c r="G70" s="13"/>
      <c r="H70" s="15" t="s">
        <v>35</v>
      </c>
      <c r="I70" s="16">
        <v>2</v>
      </c>
      <c r="J70" s="13"/>
      <c r="K70" s="16"/>
      <c r="L70" s="17"/>
      <c r="M70" s="167">
        <f>I70*K70</f>
        <v>0</v>
      </c>
      <c r="N70" s="168"/>
    </row>
    <row r="71" spans="1:14" ht="12.75">
      <c r="A71" s="10"/>
      <c r="B71" s="11"/>
      <c r="C71" s="12"/>
      <c r="D71" s="11"/>
      <c r="E71" s="13"/>
      <c r="F71" s="169"/>
      <c r="G71" s="13"/>
      <c r="H71" s="15"/>
      <c r="I71" s="16"/>
      <c r="J71" s="13"/>
      <c r="K71" s="16"/>
      <c r="L71" s="17"/>
      <c r="M71" s="167" t="str">
        <f>IF(AND(I71&gt;0,K71&gt;0),ROUND(I71*K71,0)," ")</f>
        <v> </v>
      </c>
      <c r="N71" s="168"/>
    </row>
    <row r="72" spans="1:14" ht="25.5">
      <c r="A72" s="10"/>
      <c r="B72" s="11"/>
      <c r="C72" s="12"/>
      <c r="D72" s="11"/>
      <c r="E72" s="13"/>
      <c r="F72" s="24" t="s">
        <v>43</v>
      </c>
      <c r="G72" s="13"/>
      <c r="H72" s="15" t="s">
        <v>35</v>
      </c>
      <c r="I72" s="16">
        <v>2</v>
      </c>
      <c r="J72" s="13"/>
      <c r="K72" s="16"/>
      <c r="L72" s="17"/>
      <c r="M72" s="167">
        <f>I72*K72</f>
        <v>0</v>
      </c>
      <c r="N72" s="168"/>
    </row>
    <row r="73" spans="1:14" ht="12.75">
      <c r="A73" s="10"/>
      <c r="B73" s="11"/>
      <c r="C73" s="12"/>
      <c r="D73" s="11"/>
      <c r="E73" s="13"/>
      <c r="F73" s="24"/>
      <c r="G73" s="13"/>
      <c r="H73" s="15"/>
      <c r="I73" s="16"/>
      <c r="J73" s="13"/>
      <c r="K73" s="16"/>
      <c r="L73" s="17"/>
      <c r="M73" s="167"/>
      <c r="N73" s="168"/>
    </row>
    <row r="74" spans="1:14" ht="12.75">
      <c r="A74" s="10"/>
      <c r="B74" s="11"/>
      <c r="C74" s="12"/>
      <c r="D74" s="11"/>
      <c r="E74" s="13"/>
      <c r="F74" s="89" t="s">
        <v>32</v>
      </c>
      <c r="G74" s="13"/>
      <c r="H74" s="15"/>
      <c r="I74" s="16"/>
      <c r="J74" s="13"/>
      <c r="K74" s="16"/>
      <c r="L74" s="17"/>
      <c r="M74" s="170">
        <f>SUM(M62:M73)</f>
        <v>0</v>
      </c>
      <c r="N74" s="168"/>
    </row>
    <row r="75" spans="1:14" ht="12.75">
      <c r="A75" s="10"/>
      <c r="B75" s="11"/>
      <c r="C75" s="12"/>
      <c r="D75" s="11"/>
      <c r="E75" s="13"/>
      <c r="F75" s="90"/>
      <c r="G75" s="13"/>
      <c r="H75" s="15"/>
      <c r="I75" s="16"/>
      <c r="J75" s="13"/>
      <c r="K75" s="16"/>
      <c r="L75" s="17"/>
      <c r="M75" s="167"/>
      <c r="N75" s="168"/>
    </row>
    <row r="76" spans="1:14" ht="12.75">
      <c r="A76" s="10"/>
      <c r="B76" s="11"/>
      <c r="C76" s="12"/>
      <c r="D76" s="11"/>
      <c r="E76" s="13"/>
      <c r="F76" s="90" t="s">
        <v>46</v>
      </c>
      <c r="G76" s="13"/>
      <c r="H76" s="15"/>
      <c r="I76" s="16"/>
      <c r="J76" s="13"/>
      <c r="K76" s="16"/>
      <c r="L76" s="17"/>
      <c r="M76" s="167"/>
      <c r="N76" s="168"/>
    </row>
    <row r="77" spans="1:14" ht="12.75">
      <c r="A77" s="10"/>
      <c r="B77" s="11"/>
      <c r="C77" s="12"/>
      <c r="D77" s="11"/>
      <c r="E77" s="13"/>
      <c r="F77" s="14"/>
      <c r="G77" s="13"/>
      <c r="H77" s="15"/>
      <c r="I77" s="16"/>
      <c r="J77" s="13"/>
      <c r="K77" s="16"/>
      <c r="L77" s="17"/>
      <c r="M77" s="167"/>
      <c r="N77" s="168"/>
    </row>
    <row r="78" spans="1:14" ht="25.5">
      <c r="A78" s="10"/>
      <c r="B78" s="11"/>
      <c r="C78" s="12"/>
      <c r="D78" s="11"/>
      <c r="E78" s="13"/>
      <c r="F78" s="14" t="s">
        <v>44</v>
      </c>
      <c r="G78" s="13"/>
      <c r="H78" s="15" t="s">
        <v>19</v>
      </c>
      <c r="I78" s="16">
        <v>215</v>
      </c>
      <c r="J78" s="13"/>
      <c r="K78" s="16"/>
      <c r="L78" s="17"/>
      <c r="M78" s="167">
        <f>I78*K78</f>
        <v>0</v>
      </c>
      <c r="N78" s="168"/>
    </row>
    <row r="79" spans="1:14" ht="12.75">
      <c r="A79" s="10"/>
      <c r="B79" s="11"/>
      <c r="C79" s="12"/>
      <c r="D79" s="11"/>
      <c r="E79" s="13"/>
      <c r="F79" s="14"/>
      <c r="G79" s="13"/>
      <c r="H79" s="15"/>
      <c r="I79" s="16"/>
      <c r="J79" s="13"/>
      <c r="K79" s="16"/>
      <c r="L79" s="17"/>
      <c r="M79" s="167"/>
      <c r="N79" s="168"/>
    </row>
    <row r="80" spans="1:14" ht="25.5">
      <c r="A80" s="10"/>
      <c r="B80" s="11"/>
      <c r="C80" s="12"/>
      <c r="D80" s="11"/>
      <c r="E80" s="13"/>
      <c r="F80" s="14" t="s">
        <v>71</v>
      </c>
      <c r="G80" s="13"/>
      <c r="H80" s="15" t="s">
        <v>19</v>
      </c>
      <c r="I80" s="16">
        <v>225</v>
      </c>
      <c r="J80" s="13"/>
      <c r="K80" s="16"/>
      <c r="L80" s="17"/>
      <c r="M80" s="167">
        <f>I80*K80</f>
        <v>0</v>
      </c>
      <c r="N80" s="168"/>
    </row>
    <row r="81" spans="1:14" ht="12.75">
      <c r="A81" s="10"/>
      <c r="B81" s="11"/>
      <c r="C81" s="12"/>
      <c r="D81" s="11"/>
      <c r="E81" s="13"/>
      <c r="F81" s="14"/>
      <c r="G81" s="13"/>
      <c r="H81" s="15"/>
      <c r="I81" s="16"/>
      <c r="J81" s="13"/>
      <c r="K81" s="16"/>
      <c r="L81" s="17"/>
      <c r="M81" s="167"/>
      <c r="N81" s="168"/>
    </row>
    <row r="82" spans="1:14" ht="25.5">
      <c r="A82" s="10"/>
      <c r="B82" s="11"/>
      <c r="C82" s="12"/>
      <c r="D82" s="11"/>
      <c r="E82" s="13"/>
      <c r="F82" s="14" t="s">
        <v>45</v>
      </c>
      <c r="G82" s="13"/>
      <c r="H82" s="15" t="s">
        <v>19</v>
      </c>
      <c r="I82" s="16">
        <v>215</v>
      </c>
      <c r="J82" s="13"/>
      <c r="K82" s="16"/>
      <c r="L82" s="17"/>
      <c r="M82" s="167">
        <f>I82*K82</f>
        <v>0</v>
      </c>
      <c r="N82" s="168"/>
    </row>
    <row r="83" spans="1:14" ht="12.75">
      <c r="A83" s="10"/>
      <c r="B83" s="11"/>
      <c r="C83" s="12"/>
      <c r="D83" s="11"/>
      <c r="E83" s="13"/>
      <c r="F83" s="87"/>
      <c r="G83" s="87"/>
      <c r="H83" s="88"/>
      <c r="I83" s="16"/>
      <c r="J83" s="13"/>
      <c r="K83" s="16"/>
      <c r="L83" s="17"/>
      <c r="M83" s="167"/>
      <c r="N83" s="168"/>
    </row>
    <row r="84" spans="1:14" ht="33.75">
      <c r="A84" s="10"/>
      <c r="B84" s="11"/>
      <c r="C84" s="12"/>
      <c r="D84" s="11"/>
      <c r="E84" s="13"/>
      <c r="F84" s="91" t="s">
        <v>57</v>
      </c>
      <c r="G84" s="87"/>
      <c r="H84" s="88" t="s">
        <v>19</v>
      </c>
      <c r="I84" s="16">
        <v>215</v>
      </c>
      <c r="J84" s="13"/>
      <c r="K84" s="16"/>
      <c r="L84" s="17"/>
      <c r="M84" s="167">
        <f>I84*K84</f>
        <v>0</v>
      </c>
      <c r="N84" s="168"/>
    </row>
    <row r="85" spans="1:14" ht="12.75">
      <c r="A85" s="10"/>
      <c r="B85" s="11"/>
      <c r="C85" s="12"/>
      <c r="D85" s="11"/>
      <c r="E85" s="13"/>
      <c r="F85" s="91"/>
      <c r="G85" s="87"/>
      <c r="H85" s="88"/>
      <c r="I85" s="16"/>
      <c r="J85" s="13"/>
      <c r="K85" s="16"/>
      <c r="L85" s="17"/>
      <c r="M85" s="167"/>
      <c r="N85" s="168"/>
    </row>
    <row r="86" spans="1:14" ht="12.75">
      <c r="A86" s="10"/>
      <c r="B86" s="11"/>
      <c r="C86" s="12"/>
      <c r="D86" s="11"/>
      <c r="E86" s="13"/>
      <c r="F86" s="89" t="s">
        <v>32</v>
      </c>
      <c r="G86" s="87"/>
      <c r="H86" s="88"/>
      <c r="I86" s="16"/>
      <c r="J86" s="13"/>
      <c r="K86" s="16"/>
      <c r="L86" s="17"/>
      <c r="M86" s="170">
        <f>SUM(M78:M85)</f>
        <v>0</v>
      </c>
      <c r="N86" s="168"/>
    </row>
    <row r="87" spans="1:14" ht="12.75">
      <c r="A87" s="10"/>
      <c r="B87" s="11"/>
      <c r="C87" s="12"/>
      <c r="D87" s="11"/>
      <c r="E87" s="13"/>
      <c r="F87" s="87"/>
      <c r="G87" s="87"/>
      <c r="H87" s="88"/>
      <c r="I87" s="16"/>
      <c r="J87" s="13"/>
      <c r="K87" s="16"/>
      <c r="L87" s="17"/>
      <c r="M87" s="167"/>
      <c r="N87" s="168"/>
    </row>
    <row r="88" spans="1:14" ht="12.75">
      <c r="A88" s="10"/>
      <c r="B88" s="11"/>
      <c r="C88" s="12"/>
      <c r="D88" s="11"/>
      <c r="E88" s="13"/>
      <c r="F88" s="92" t="s">
        <v>30</v>
      </c>
      <c r="G88" s="87"/>
      <c r="H88" s="88"/>
      <c r="I88" s="16"/>
      <c r="J88" s="13"/>
      <c r="K88" s="16"/>
      <c r="L88" s="17"/>
      <c r="M88" s="167"/>
      <c r="N88" s="168"/>
    </row>
    <row r="89" spans="1:14" ht="12.75">
      <c r="A89" s="10"/>
      <c r="B89" s="11"/>
      <c r="C89" s="12"/>
      <c r="D89" s="11"/>
      <c r="E89" s="13"/>
      <c r="F89" s="87"/>
      <c r="G89" s="87"/>
      <c r="H89" s="15"/>
      <c r="I89" s="16"/>
      <c r="J89" s="13"/>
      <c r="K89" s="16"/>
      <c r="L89" s="17"/>
      <c r="M89" s="167"/>
      <c r="N89" s="168"/>
    </row>
    <row r="90" spans="1:14" ht="33.75">
      <c r="A90" s="10"/>
      <c r="B90" s="11"/>
      <c r="C90" s="12"/>
      <c r="D90" s="11"/>
      <c r="E90" s="13"/>
      <c r="F90" s="91" t="s">
        <v>58</v>
      </c>
      <c r="G90" s="87"/>
      <c r="H90" s="15" t="s">
        <v>19</v>
      </c>
      <c r="I90" s="16">
        <v>150</v>
      </c>
      <c r="J90" s="13"/>
      <c r="K90" s="16"/>
      <c r="L90" s="17"/>
      <c r="M90" s="167">
        <f>I90*K90</f>
        <v>0</v>
      </c>
      <c r="N90" s="168"/>
    </row>
    <row r="91" spans="1:14" ht="12.75">
      <c r="A91" s="10"/>
      <c r="B91" s="11"/>
      <c r="C91" s="12"/>
      <c r="D91" s="11"/>
      <c r="E91" s="13"/>
      <c r="F91" s="91"/>
      <c r="G91" s="87"/>
      <c r="H91" s="15"/>
      <c r="I91" s="16"/>
      <c r="J91" s="13"/>
      <c r="K91" s="16"/>
      <c r="L91" s="17"/>
      <c r="M91" s="167"/>
      <c r="N91" s="168"/>
    </row>
    <row r="92" spans="1:14" ht="22.5">
      <c r="A92" s="10"/>
      <c r="B92" s="11"/>
      <c r="C92" s="12"/>
      <c r="D92" s="11"/>
      <c r="E92" s="13"/>
      <c r="F92" s="91" t="s">
        <v>47</v>
      </c>
      <c r="G92" s="87"/>
      <c r="H92" s="15" t="s">
        <v>35</v>
      </c>
      <c r="I92" s="16">
        <v>5</v>
      </c>
      <c r="J92" s="13"/>
      <c r="K92" s="16"/>
      <c r="L92" s="17"/>
      <c r="M92" s="167">
        <f>I92*K92</f>
        <v>0</v>
      </c>
      <c r="N92" s="168"/>
    </row>
    <row r="93" spans="1:14" ht="12.75">
      <c r="A93" s="10"/>
      <c r="B93" s="11"/>
      <c r="C93" s="12"/>
      <c r="D93" s="11"/>
      <c r="E93" s="13"/>
      <c r="F93" s="91"/>
      <c r="G93" s="87"/>
      <c r="H93" s="15"/>
      <c r="I93" s="16"/>
      <c r="J93" s="13"/>
      <c r="K93" s="16"/>
      <c r="L93" s="17"/>
      <c r="M93" s="167"/>
      <c r="N93" s="168"/>
    </row>
    <row r="94" spans="1:14" ht="12.75">
      <c r="A94" s="10"/>
      <c r="B94" s="11"/>
      <c r="C94" s="12"/>
      <c r="D94" s="11"/>
      <c r="E94" s="13"/>
      <c r="F94" s="89" t="s">
        <v>32</v>
      </c>
      <c r="G94" s="87"/>
      <c r="H94" s="15"/>
      <c r="I94" s="16"/>
      <c r="J94" s="13"/>
      <c r="K94" s="16"/>
      <c r="L94" s="17"/>
      <c r="M94" s="170">
        <f>SUM(M90:M93)</f>
        <v>0</v>
      </c>
      <c r="N94" s="168"/>
    </row>
    <row r="95" spans="1:14" ht="12.75">
      <c r="A95" s="10"/>
      <c r="B95" s="11"/>
      <c r="C95" s="12"/>
      <c r="D95" s="11"/>
      <c r="E95" s="13"/>
      <c r="F95" s="91"/>
      <c r="G95" s="87"/>
      <c r="H95" s="15"/>
      <c r="I95" s="16"/>
      <c r="J95" s="13"/>
      <c r="K95" s="16"/>
      <c r="L95" s="17"/>
      <c r="M95" s="167"/>
      <c r="N95" s="168"/>
    </row>
    <row r="96" spans="1:14" ht="12.75">
      <c r="A96" s="10"/>
      <c r="B96" s="11"/>
      <c r="C96" s="12"/>
      <c r="D96" s="11"/>
      <c r="E96" s="13"/>
      <c r="F96" s="96" t="s">
        <v>49</v>
      </c>
      <c r="G96" s="87"/>
      <c r="H96" s="15"/>
      <c r="I96" s="16"/>
      <c r="J96" s="13"/>
      <c r="K96" s="16"/>
      <c r="L96" s="17"/>
      <c r="M96" s="167"/>
      <c r="N96" s="168"/>
    </row>
    <row r="97" spans="1:14" ht="12.75">
      <c r="A97" s="10"/>
      <c r="B97" s="11"/>
      <c r="C97" s="12"/>
      <c r="D97" s="11"/>
      <c r="E97" s="13"/>
      <c r="F97" s="91"/>
      <c r="G97" s="87"/>
      <c r="H97" s="15"/>
      <c r="I97" s="16"/>
      <c r="J97" s="13"/>
      <c r="K97" s="16"/>
      <c r="L97" s="17"/>
      <c r="M97" s="167"/>
      <c r="N97" s="168"/>
    </row>
    <row r="98" spans="1:14" ht="22.5">
      <c r="A98" s="10"/>
      <c r="B98" s="11"/>
      <c r="C98" s="12"/>
      <c r="D98" s="11"/>
      <c r="E98" s="13"/>
      <c r="F98" s="91" t="s">
        <v>62</v>
      </c>
      <c r="G98" s="87"/>
      <c r="H98" s="15" t="s">
        <v>19</v>
      </c>
      <c r="I98" s="16">
        <v>245</v>
      </c>
      <c r="J98" s="13"/>
      <c r="K98" s="16"/>
      <c r="L98" s="17"/>
      <c r="M98" s="167">
        <f>I98*K98</f>
        <v>0</v>
      </c>
      <c r="N98" s="168"/>
    </row>
    <row r="99" spans="1:14" ht="12.75">
      <c r="A99" s="10"/>
      <c r="B99" s="11"/>
      <c r="C99" s="12"/>
      <c r="D99" s="11"/>
      <c r="E99" s="13"/>
      <c r="F99" s="91"/>
      <c r="G99" s="87"/>
      <c r="H99" s="15"/>
      <c r="I99" s="16"/>
      <c r="J99" s="13"/>
      <c r="K99" s="16"/>
      <c r="L99" s="17"/>
      <c r="M99" s="167"/>
      <c r="N99" s="168"/>
    </row>
    <row r="100" spans="1:14" ht="22.5">
      <c r="A100" s="10"/>
      <c r="B100" s="11"/>
      <c r="C100" s="12"/>
      <c r="D100" s="11"/>
      <c r="E100" s="13"/>
      <c r="F100" s="91" t="s">
        <v>63</v>
      </c>
      <c r="G100" s="87"/>
      <c r="H100" s="15" t="s">
        <v>19</v>
      </c>
      <c r="I100" s="16">
        <v>221</v>
      </c>
      <c r="J100" s="13"/>
      <c r="K100" s="16"/>
      <c r="L100" s="17"/>
      <c r="M100" s="167">
        <f>I100*K100</f>
        <v>0</v>
      </c>
      <c r="N100" s="168"/>
    </row>
    <row r="101" spans="1:14" ht="12.75">
      <c r="A101" s="10"/>
      <c r="B101" s="11"/>
      <c r="C101" s="12"/>
      <c r="D101" s="11"/>
      <c r="E101" s="13"/>
      <c r="F101" s="91"/>
      <c r="G101" s="87"/>
      <c r="H101" s="15"/>
      <c r="I101" s="16"/>
      <c r="J101" s="13"/>
      <c r="K101" s="16"/>
      <c r="L101" s="17"/>
      <c r="M101" s="167"/>
      <c r="N101" s="168"/>
    </row>
    <row r="102" spans="1:14" ht="12.75">
      <c r="A102" s="10"/>
      <c r="B102" s="11"/>
      <c r="C102" s="12"/>
      <c r="D102" s="11"/>
      <c r="E102" s="13"/>
      <c r="F102" s="89" t="s">
        <v>32</v>
      </c>
      <c r="G102" s="87"/>
      <c r="H102" s="15"/>
      <c r="I102" s="16"/>
      <c r="J102" s="13"/>
      <c r="K102" s="16"/>
      <c r="L102" s="17"/>
      <c r="M102" s="170">
        <f>SUM(M98:M101)</f>
        <v>0</v>
      </c>
      <c r="N102" s="168"/>
    </row>
    <row r="103" spans="1:14" ht="12.75">
      <c r="A103" s="10"/>
      <c r="B103" s="11"/>
      <c r="C103" s="12"/>
      <c r="D103" s="11"/>
      <c r="E103" s="13"/>
      <c r="F103" s="91"/>
      <c r="G103" s="87"/>
      <c r="H103" s="15"/>
      <c r="I103" s="16"/>
      <c r="J103" s="13"/>
      <c r="K103" s="16"/>
      <c r="L103" s="17"/>
      <c r="M103" s="167"/>
      <c r="N103" s="168"/>
    </row>
    <row r="104" spans="1:14" ht="12.75">
      <c r="A104" s="10"/>
      <c r="B104" s="11"/>
      <c r="C104" s="12"/>
      <c r="D104" s="11"/>
      <c r="E104" s="13"/>
      <c r="F104" s="91"/>
      <c r="G104" s="87"/>
      <c r="H104" s="15"/>
      <c r="I104" s="16"/>
      <c r="J104" s="13"/>
      <c r="K104" s="16"/>
      <c r="L104" s="17"/>
      <c r="M104" s="167"/>
      <c r="N104" s="168"/>
    </row>
    <row r="105" spans="1:14" ht="12.75">
      <c r="A105" s="10"/>
      <c r="B105" s="11"/>
      <c r="C105" s="12"/>
      <c r="D105" s="11"/>
      <c r="E105" s="13"/>
      <c r="F105" s="91"/>
      <c r="G105" s="87"/>
      <c r="H105" s="15"/>
      <c r="I105" s="16"/>
      <c r="J105" s="13"/>
      <c r="K105" s="16"/>
      <c r="L105" s="17"/>
      <c r="M105" s="167"/>
      <c r="N105" s="168"/>
    </row>
    <row r="106" spans="1:14" ht="12.75">
      <c r="A106" s="10"/>
      <c r="B106" s="11"/>
      <c r="C106" s="12"/>
      <c r="D106" s="11"/>
      <c r="E106" s="13"/>
      <c r="F106" s="96" t="s">
        <v>50</v>
      </c>
      <c r="G106" s="87"/>
      <c r="H106" s="15"/>
      <c r="I106" s="16"/>
      <c r="J106" s="13"/>
      <c r="K106" s="16"/>
      <c r="L106" s="17"/>
      <c r="M106" s="167"/>
      <c r="N106" s="168"/>
    </row>
    <row r="107" spans="1:14" ht="12.75">
      <c r="A107" s="10"/>
      <c r="B107" s="11"/>
      <c r="C107" s="12"/>
      <c r="D107" s="11"/>
      <c r="E107" s="13"/>
      <c r="F107" s="91"/>
      <c r="G107" s="87"/>
      <c r="H107" s="15"/>
      <c r="I107" s="16"/>
      <c r="J107" s="13"/>
      <c r="K107" s="16"/>
      <c r="L107" s="17"/>
      <c r="M107" s="167"/>
      <c r="N107" s="168"/>
    </row>
    <row r="108" spans="1:14" ht="12.75">
      <c r="A108" s="10"/>
      <c r="B108" s="11"/>
      <c r="C108" s="12"/>
      <c r="D108" s="11"/>
      <c r="E108" s="13"/>
      <c r="F108" s="91"/>
      <c r="G108" s="87"/>
      <c r="H108" s="15"/>
      <c r="I108" s="16"/>
      <c r="J108" s="13"/>
      <c r="K108" s="16"/>
      <c r="L108" s="17"/>
      <c r="M108" s="167"/>
      <c r="N108" s="168"/>
    </row>
    <row r="109" spans="1:14" ht="12.75">
      <c r="A109" s="10"/>
      <c r="B109" s="11"/>
      <c r="C109" s="12"/>
      <c r="D109" s="11"/>
      <c r="E109" s="13"/>
      <c r="F109" s="87" t="s">
        <v>64</v>
      </c>
      <c r="G109" s="87"/>
      <c r="H109" s="15" t="s">
        <v>35</v>
      </c>
      <c r="I109" s="16">
        <v>10</v>
      </c>
      <c r="J109" s="13"/>
      <c r="K109" s="16"/>
      <c r="L109" s="17"/>
      <c r="M109" s="167">
        <f>I109*K109</f>
        <v>0</v>
      </c>
      <c r="N109" s="168"/>
    </row>
    <row r="110" spans="1:14" ht="12.75">
      <c r="A110" s="10"/>
      <c r="B110" s="11"/>
      <c r="C110" s="12"/>
      <c r="D110" s="11"/>
      <c r="E110" s="13"/>
      <c r="F110" s="89"/>
      <c r="G110" s="87"/>
      <c r="H110" s="15"/>
      <c r="I110" s="16"/>
      <c r="J110" s="13"/>
      <c r="K110" s="16"/>
      <c r="L110" s="17"/>
      <c r="M110" s="170"/>
      <c r="N110" s="168"/>
    </row>
    <row r="111" spans="1:14" ht="12.75">
      <c r="A111" s="10"/>
      <c r="B111" s="11"/>
      <c r="C111" s="12"/>
      <c r="D111" s="11"/>
      <c r="E111" s="13"/>
      <c r="F111" s="89" t="s">
        <v>32</v>
      </c>
      <c r="G111" s="87"/>
      <c r="H111" s="15"/>
      <c r="I111" s="16"/>
      <c r="J111" s="13"/>
      <c r="K111" s="16"/>
      <c r="L111" s="17"/>
      <c r="M111" s="170">
        <f>M109</f>
        <v>0</v>
      </c>
      <c r="N111" s="168"/>
    </row>
    <row r="112" spans="1:14" ht="12.75">
      <c r="A112" s="34"/>
      <c r="B112" s="35"/>
      <c r="C112" s="36"/>
      <c r="D112" s="35"/>
      <c r="E112" s="37"/>
      <c r="F112" s="171"/>
      <c r="G112" s="172"/>
      <c r="H112" s="39"/>
      <c r="I112" s="40"/>
      <c r="J112" s="37"/>
      <c r="K112" s="40"/>
      <c r="L112" s="41"/>
      <c r="M112" s="173"/>
      <c r="N112" s="174"/>
    </row>
  </sheetData>
  <sheetProtection/>
  <mergeCells count="4">
    <mergeCell ref="K3:M3"/>
    <mergeCell ref="A1:I1"/>
    <mergeCell ref="K1:N1"/>
    <mergeCell ref="A2:N2"/>
  </mergeCells>
  <printOptions/>
  <pageMargins left="1.44" right="0.3937007874015748" top="0.3937007874015748" bottom="0.7480314960629921" header="0.4724409448818898" footer="0.1968503937007874"/>
  <pageSetup horizontalDpi="600" verticalDpi="600" orientation="portrait" paperSize="9" scale="73" r:id="rId1"/>
  <headerFooter alignWithMargins="0">
    <oddFooter>&amp;CStránka &amp;P&amp;Rkompletni propočet.xls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O109"/>
  <sheetViews>
    <sheetView tabSelected="1" view="pageBreakPreview" zoomScaleSheetLayoutView="100" workbookViewId="0" topLeftCell="A1">
      <selection activeCell="F76" sqref="F76"/>
    </sheetView>
  </sheetViews>
  <sheetFormatPr defaultColWidth="9.00390625" defaultRowHeight="12.75"/>
  <cols>
    <col min="1" max="1" width="4.25390625" style="0" customWidth="1"/>
    <col min="2" max="3" width="0.875" style="0" customWidth="1"/>
    <col min="4" max="4" width="9.75390625" style="0" customWidth="1"/>
    <col min="5" max="5" width="0.875" style="0" customWidth="1"/>
    <col min="6" max="6" width="42.25390625" style="0" customWidth="1"/>
    <col min="7" max="7" width="0.875" style="0" customWidth="1"/>
    <col min="8" max="8" width="6.75390625" style="0" customWidth="1"/>
    <col min="9" max="9" width="9.00390625" style="0" customWidth="1"/>
    <col min="10" max="10" width="0.875" style="0" customWidth="1"/>
    <col min="11" max="11" width="8.00390625" style="0" customWidth="1"/>
    <col min="12" max="12" width="0.6171875" style="0" hidden="1" customWidth="1"/>
    <col min="13" max="13" width="11.375" style="0" customWidth="1"/>
    <col min="14" max="14" width="0.875" style="0" customWidth="1"/>
  </cols>
  <sheetData>
    <row r="1" spans="1:14" s="3" customFormat="1" ht="12.75">
      <c r="A1" s="202" t="s">
        <v>34</v>
      </c>
      <c r="B1" s="202"/>
      <c r="C1" s="202"/>
      <c r="D1" s="202"/>
      <c r="E1" s="202"/>
      <c r="F1" s="202"/>
      <c r="G1" s="202"/>
      <c r="H1" s="202"/>
      <c r="I1" s="202"/>
      <c r="K1" s="203" t="s">
        <v>11</v>
      </c>
      <c r="L1" s="203"/>
      <c r="M1" s="203"/>
      <c r="N1" s="203"/>
    </row>
    <row r="2" spans="1:14" s="3" customFormat="1" ht="13.5" thickBo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2.75">
      <c r="A3" s="65" t="s">
        <v>0</v>
      </c>
      <c r="B3" s="66"/>
      <c r="C3" s="67"/>
      <c r="D3" s="68" t="s">
        <v>1</v>
      </c>
      <c r="E3" s="67"/>
      <c r="F3" s="69" t="s">
        <v>2</v>
      </c>
      <c r="G3" s="68"/>
      <c r="H3" s="70" t="s">
        <v>3</v>
      </c>
      <c r="I3" s="68" t="s">
        <v>4</v>
      </c>
      <c r="J3" s="68"/>
      <c r="K3" s="200" t="s">
        <v>5</v>
      </c>
      <c r="L3" s="201"/>
      <c r="M3" s="201"/>
      <c r="N3" s="1"/>
    </row>
    <row r="4" spans="1:14" ht="13.5" thickBot="1">
      <c r="A4" s="71" t="s">
        <v>6</v>
      </c>
      <c r="B4" s="72"/>
      <c r="C4" s="73"/>
      <c r="D4" s="74" t="s">
        <v>7</v>
      </c>
      <c r="E4" s="73"/>
      <c r="F4" s="75"/>
      <c r="G4" s="74"/>
      <c r="H4" s="76" t="s">
        <v>8</v>
      </c>
      <c r="I4" s="74" t="s">
        <v>9</v>
      </c>
      <c r="J4" s="74"/>
      <c r="K4" s="73" t="s">
        <v>12</v>
      </c>
      <c r="L4" s="74"/>
      <c r="M4" s="73" t="s">
        <v>10</v>
      </c>
      <c r="N4" s="2"/>
    </row>
    <row r="5" spans="1:14" ht="12.75">
      <c r="A5" s="100"/>
      <c r="B5" s="5"/>
      <c r="C5" s="5"/>
      <c r="D5" s="5"/>
      <c r="E5" s="5"/>
      <c r="F5" s="6"/>
      <c r="G5" s="5"/>
      <c r="H5" s="5"/>
      <c r="I5" s="7"/>
      <c r="J5" s="5"/>
      <c r="K5" s="8"/>
      <c r="L5" s="8"/>
      <c r="M5" s="9"/>
      <c r="N5" s="101"/>
    </row>
    <row r="6" spans="1:14" ht="12.75">
      <c r="A6" s="102"/>
      <c r="B6" s="11"/>
      <c r="C6" s="12"/>
      <c r="D6" s="11"/>
      <c r="E6" s="13"/>
      <c r="F6" s="14"/>
      <c r="G6" s="13"/>
      <c r="H6" s="15"/>
      <c r="I6" s="16"/>
      <c r="J6" s="13"/>
      <c r="K6" s="17"/>
      <c r="L6" s="17"/>
      <c r="M6" s="18" t="str">
        <f>IF(AND(I6&gt;0,K6&gt;0),ROUND(I6*K6,0)," ")</f>
        <v> </v>
      </c>
      <c r="N6" s="101"/>
    </row>
    <row r="7" spans="1:14" ht="12.75">
      <c r="A7" s="102"/>
      <c r="B7" s="11"/>
      <c r="C7" s="12"/>
      <c r="D7" s="11"/>
      <c r="E7" s="13"/>
      <c r="F7" s="14"/>
      <c r="G7" s="13"/>
      <c r="H7" s="15"/>
      <c r="I7" s="16"/>
      <c r="J7" s="13"/>
      <c r="K7" s="17"/>
      <c r="L7" s="17"/>
      <c r="M7" s="18" t="str">
        <f>IF(AND(I7&gt;0,K7&gt;0),ROUND(I7*K7,0)," ")</f>
        <v> </v>
      </c>
      <c r="N7" s="101"/>
    </row>
    <row r="8" spans="1:14" ht="12.75">
      <c r="A8" s="102"/>
      <c r="B8" s="11"/>
      <c r="C8" s="12"/>
      <c r="D8" s="11"/>
      <c r="E8" s="13"/>
      <c r="F8" s="19" t="s">
        <v>13</v>
      </c>
      <c r="G8" s="13"/>
      <c r="H8" s="15"/>
      <c r="I8" s="16"/>
      <c r="J8" s="13"/>
      <c r="K8" s="17"/>
      <c r="L8" s="17"/>
      <c r="M8" s="18" t="str">
        <f>IF(AND(I8&gt;0,K8&gt;0),ROUND(I8*K8,0)," ")</f>
        <v> </v>
      </c>
      <c r="N8" s="101"/>
    </row>
    <row r="9" spans="1:14" ht="12.75">
      <c r="A9" s="102"/>
      <c r="B9" s="11"/>
      <c r="C9" s="12"/>
      <c r="D9" s="11"/>
      <c r="E9" s="13"/>
      <c r="F9" s="14"/>
      <c r="G9" s="13"/>
      <c r="H9" s="15"/>
      <c r="I9" s="16"/>
      <c r="J9" s="13"/>
      <c r="K9" s="17"/>
      <c r="L9" s="17"/>
      <c r="M9" s="18" t="str">
        <f>IF(AND(I9&gt;0,K9&gt;0),ROUND(I9*K9,0)," ")</f>
        <v> </v>
      </c>
      <c r="N9" s="101"/>
    </row>
    <row r="10" spans="1:14" ht="12.75">
      <c r="A10" s="102"/>
      <c r="B10" s="11"/>
      <c r="C10" s="12"/>
      <c r="D10" s="11"/>
      <c r="E10" s="13"/>
      <c r="F10" s="14"/>
      <c r="G10" s="13"/>
      <c r="H10" s="15"/>
      <c r="I10" s="16"/>
      <c r="J10" s="13"/>
      <c r="K10" s="17"/>
      <c r="L10" s="17"/>
      <c r="M10" s="18" t="str">
        <f>IF(AND(I10&gt;0,K10&gt;0),ROUND(I10*K10,0)," ")</f>
        <v> </v>
      </c>
      <c r="N10" s="101"/>
    </row>
    <row r="11" spans="1:14" ht="19.5" customHeight="1">
      <c r="A11" s="102"/>
      <c r="B11" s="11"/>
      <c r="C11" s="12"/>
      <c r="D11" s="11"/>
      <c r="E11" s="13"/>
      <c r="F11" s="93" t="s">
        <v>36</v>
      </c>
      <c r="G11" s="43"/>
      <c r="H11" s="44"/>
      <c r="I11" s="45"/>
      <c r="J11" s="43"/>
      <c r="K11" s="46"/>
      <c r="L11" s="46"/>
      <c r="M11" s="47">
        <f>M68</f>
        <v>0</v>
      </c>
      <c r="N11" s="101"/>
    </row>
    <row r="12" spans="1:14" ht="19.5" customHeight="1">
      <c r="A12" s="102"/>
      <c r="B12" s="11"/>
      <c r="C12" s="12"/>
      <c r="D12" s="11"/>
      <c r="E12" s="13"/>
      <c r="F12" s="96" t="s">
        <v>52</v>
      </c>
      <c r="G12" s="43"/>
      <c r="H12" s="44"/>
      <c r="I12" s="45"/>
      <c r="J12" s="43"/>
      <c r="K12" s="46"/>
      <c r="L12" s="46"/>
      <c r="M12" s="47">
        <f>M76</f>
        <v>0</v>
      </c>
      <c r="N12" s="101"/>
    </row>
    <row r="13" spans="1:14" ht="19.5" customHeight="1">
      <c r="A13" s="102"/>
      <c r="B13" s="11"/>
      <c r="C13" s="12"/>
      <c r="D13" s="11"/>
      <c r="E13" s="13"/>
      <c r="F13" s="96" t="s">
        <v>50</v>
      </c>
      <c r="G13" s="43"/>
      <c r="H13" s="44"/>
      <c r="I13" s="45"/>
      <c r="J13" s="43"/>
      <c r="K13" s="46"/>
      <c r="L13" s="46"/>
      <c r="M13" s="47">
        <f>M91</f>
        <v>0</v>
      </c>
      <c r="N13" s="101"/>
    </row>
    <row r="14" spans="1:14" ht="19.5" customHeight="1">
      <c r="A14" s="102"/>
      <c r="B14" s="11"/>
      <c r="C14" s="12"/>
      <c r="D14" s="11"/>
      <c r="E14" s="13"/>
      <c r="F14" s="42"/>
      <c r="G14" s="43"/>
      <c r="H14" s="44"/>
      <c r="I14" s="45"/>
      <c r="J14" s="43"/>
      <c r="K14" s="46"/>
      <c r="L14" s="46"/>
      <c r="M14" s="47"/>
      <c r="N14" s="101"/>
    </row>
    <row r="15" spans="1:14" ht="19.5" customHeight="1">
      <c r="A15" s="102"/>
      <c r="B15" s="11"/>
      <c r="C15" s="12"/>
      <c r="D15" s="11"/>
      <c r="E15" s="13"/>
      <c r="F15" s="20"/>
      <c r="G15" s="13"/>
      <c r="H15" s="15"/>
      <c r="I15" s="16"/>
      <c r="J15" s="13"/>
      <c r="K15" s="17"/>
      <c r="L15" s="17"/>
      <c r="M15" s="18"/>
      <c r="N15" s="101"/>
    </row>
    <row r="16" spans="1:14" ht="19.5" customHeight="1">
      <c r="A16" s="102"/>
      <c r="B16" s="11"/>
      <c r="C16" s="12"/>
      <c r="D16" s="11"/>
      <c r="E16" s="13"/>
      <c r="F16" s="19" t="s">
        <v>17</v>
      </c>
      <c r="G16" s="13"/>
      <c r="H16" s="15"/>
      <c r="I16" s="16"/>
      <c r="J16" s="13"/>
      <c r="K16" s="17"/>
      <c r="L16" s="17"/>
      <c r="M16" s="48">
        <f>SUM(M11:M15)</f>
        <v>0</v>
      </c>
      <c r="N16" s="101"/>
    </row>
    <row r="17" spans="1:14" ht="19.5" customHeight="1">
      <c r="A17" s="102"/>
      <c r="B17" s="11"/>
      <c r="C17" s="12"/>
      <c r="D17" s="11"/>
      <c r="E17" s="13"/>
      <c r="F17" s="14"/>
      <c r="G17" s="13"/>
      <c r="H17" s="15"/>
      <c r="I17" s="16"/>
      <c r="J17" s="13"/>
      <c r="K17" s="17"/>
      <c r="L17" s="17"/>
      <c r="M17" s="18"/>
      <c r="N17" s="101"/>
    </row>
    <row r="18" spans="1:14" ht="19.5" customHeight="1">
      <c r="A18" s="102"/>
      <c r="B18" s="11"/>
      <c r="C18" s="12"/>
      <c r="D18" s="11"/>
      <c r="E18" s="13"/>
      <c r="F18" s="49" t="s">
        <v>14</v>
      </c>
      <c r="G18" s="50"/>
      <c r="H18" s="51"/>
      <c r="I18" s="52"/>
      <c r="J18" s="50"/>
      <c r="K18" s="53"/>
      <c r="L18" s="53"/>
      <c r="M18" s="54"/>
      <c r="N18" s="101"/>
    </row>
    <row r="19" spans="1:14" ht="19.5" customHeight="1">
      <c r="A19" s="102"/>
      <c r="B19" s="11"/>
      <c r="C19" s="12"/>
      <c r="D19" s="11"/>
      <c r="E19" s="13"/>
      <c r="F19" s="49" t="s">
        <v>15</v>
      </c>
      <c r="G19" s="50"/>
      <c r="H19" s="51"/>
      <c r="I19" s="55">
        <v>0.035</v>
      </c>
      <c r="J19" s="50"/>
      <c r="K19" s="53"/>
      <c r="L19" s="53"/>
      <c r="M19" s="54">
        <f>M16*0.035</f>
        <v>0</v>
      </c>
      <c r="N19" s="103"/>
    </row>
    <row r="20" spans="1:14" ht="19.5" customHeight="1">
      <c r="A20" s="102"/>
      <c r="B20" s="11"/>
      <c r="C20" s="12"/>
      <c r="D20" s="11"/>
      <c r="E20" s="13"/>
      <c r="F20" s="14"/>
      <c r="G20" s="13"/>
      <c r="H20" s="15"/>
      <c r="I20" s="16"/>
      <c r="J20" s="13"/>
      <c r="K20" s="17"/>
      <c r="L20" s="17"/>
      <c r="M20" s="18"/>
      <c r="N20" s="101"/>
    </row>
    <row r="21" spans="1:14" ht="19.5" customHeight="1">
      <c r="A21" s="102"/>
      <c r="B21" s="11"/>
      <c r="C21" s="12"/>
      <c r="D21" s="11"/>
      <c r="E21" s="13"/>
      <c r="F21" s="19" t="s">
        <v>22</v>
      </c>
      <c r="G21" s="13"/>
      <c r="H21" s="15"/>
      <c r="I21" s="16"/>
      <c r="J21" s="13"/>
      <c r="K21" s="17"/>
      <c r="L21" s="17"/>
      <c r="M21" s="48">
        <f>M16+M19</f>
        <v>0</v>
      </c>
      <c r="N21" s="101"/>
    </row>
    <row r="22" spans="1:15" ht="19.5" customHeight="1">
      <c r="A22" s="102"/>
      <c r="B22" s="11"/>
      <c r="C22" s="12"/>
      <c r="D22" s="11"/>
      <c r="E22" s="13"/>
      <c r="F22" s="14"/>
      <c r="G22" s="13"/>
      <c r="H22" s="15"/>
      <c r="I22" s="16"/>
      <c r="J22" s="13"/>
      <c r="K22" s="17"/>
      <c r="L22" s="17"/>
      <c r="M22" s="18"/>
      <c r="N22" s="101"/>
      <c r="O22" s="4"/>
    </row>
    <row r="23" spans="1:14" ht="19.5" customHeight="1">
      <c r="A23" s="102"/>
      <c r="B23" s="11"/>
      <c r="C23" s="12"/>
      <c r="D23" s="11"/>
      <c r="E23" s="13"/>
      <c r="F23" s="49" t="s">
        <v>18</v>
      </c>
      <c r="G23" s="13"/>
      <c r="H23" s="15"/>
      <c r="I23" s="21">
        <v>0.2</v>
      </c>
      <c r="J23" s="13"/>
      <c r="K23" s="17"/>
      <c r="L23" s="17"/>
      <c r="M23" s="54">
        <f>M21*0.2</f>
        <v>0</v>
      </c>
      <c r="N23" s="103"/>
    </row>
    <row r="24" spans="1:14" ht="19.5" customHeight="1">
      <c r="A24" s="102"/>
      <c r="B24" s="11"/>
      <c r="C24" s="12"/>
      <c r="D24" s="11"/>
      <c r="E24" s="13"/>
      <c r="F24" s="14"/>
      <c r="G24" s="13"/>
      <c r="H24" s="15"/>
      <c r="I24" s="21"/>
      <c r="J24" s="13"/>
      <c r="K24" s="17"/>
      <c r="L24" s="17"/>
      <c r="M24" s="18"/>
      <c r="N24" s="101"/>
    </row>
    <row r="25" spans="1:14" ht="19.5" customHeight="1">
      <c r="A25" s="102"/>
      <c r="B25" s="11"/>
      <c r="C25" s="12"/>
      <c r="D25" s="11"/>
      <c r="E25" s="13"/>
      <c r="F25" s="14"/>
      <c r="G25" s="13"/>
      <c r="H25" s="15"/>
      <c r="I25" s="21"/>
      <c r="J25" s="13"/>
      <c r="K25" s="17"/>
      <c r="L25" s="17"/>
      <c r="M25" s="18"/>
      <c r="N25" s="101"/>
    </row>
    <row r="26" spans="1:14" ht="19.5" customHeight="1">
      <c r="A26" s="102"/>
      <c r="B26" s="11"/>
      <c r="C26" s="12"/>
      <c r="D26" s="11"/>
      <c r="E26" s="13"/>
      <c r="F26" s="14"/>
      <c r="G26" s="13"/>
      <c r="H26" s="15"/>
      <c r="I26" s="21"/>
      <c r="J26" s="13"/>
      <c r="K26" s="17"/>
      <c r="L26" s="17"/>
      <c r="M26" s="18"/>
      <c r="N26" s="101"/>
    </row>
    <row r="27" spans="1:14" ht="19.5" customHeight="1">
      <c r="A27" s="102"/>
      <c r="B27" s="11"/>
      <c r="C27" s="12"/>
      <c r="D27" s="11"/>
      <c r="E27" s="13"/>
      <c r="F27" s="14"/>
      <c r="G27" s="13"/>
      <c r="H27" s="15"/>
      <c r="I27" s="16"/>
      <c r="J27" s="13"/>
      <c r="K27" s="17"/>
      <c r="L27" s="17"/>
      <c r="M27" s="18" t="str">
        <f>IF(AND(I27&gt;0,K27&gt;0),ROUND(I27*K27,0)," ")</f>
        <v> </v>
      </c>
      <c r="N27" s="101"/>
    </row>
    <row r="28" spans="1:14" ht="19.5" customHeight="1">
      <c r="A28" s="104"/>
      <c r="B28" s="57"/>
      <c r="C28" s="58"/>
      <c r="D28" s="57"/>
      <c r="E28" s="59"/>
      <c r="F28" s="60" t="s">
        <v>16</v>
      </c>
      <c r="G28" s="59"/>
      <c r="H28" s="61"/>
      <c r="I28" s="62"/>
      <c r="J28" s="59"/>
      <c r="K28" s="63"/>
      <c r="L28" s="63"/>
      <c r="M28" s="64">
        <f>SUM(M21:M25)</f>
        <v>0</v>
      </c>
      <c r="N28" s="101"/>
    </row>
    <row r="29" spans="1:14" ht="12.75">
      <c r="A29" s="102"/>
      <c r="B29" s="11"/>
      <c r="C29" s="12"/>
      <c r="D29" s="11"/>
      <c r="E29" s="13"/>
      <c r="F29" s="14"/>
      <c r="G29" s="13"/>
      <c r="H29" s="15"/>
      <c r="I29" s="16"/>
      <c r="J29" s="13"/>
      <c r="K29" s="17"/>
      <c r="L29" s="17"/>
      <c r="M29" s="18" t="str">
        <f aca="true" t="shared" si="0" ref="M29:M42">IF(AND(I29&gt;0,K29&gt;0),ROUND(I29*K29,0)," ")</f>
        <v> </v>
      </c>
      <c r="N29" s="101"/>
    </row>
    <row r="30" spans="1:14" ht="12.75">
      <c r="A30" s="102"/>
      <c r="B30" s="11"/>
      <c r="C30" s="12"/>
      <c r="D30" s="11"/>
      <c r="E30" s="13"/>
      <c r="F30" s="14"/>
      <c r="G30" s="13"/>
      <c r="H30" s="15"/>
      <c r="I30" s="16"/>
      <c r="J30" s="13"/>
      <c r="K30" s="17"/>
      <c r="L30" s="17"/>
      <c r="M30" s="18" t="str">
        <f t="shared" si="0"/>
        <v> </v>
      </c>
      <c r="N30" s="101"/>
    </row>
    <row r="31" spans="1:14" ht="12.75">
      <c r="A31" s="102"/>
      <c r="B31" s="11"/>
      <c r="C31" s="12"/>
      <c r="D31" s="11"/>
      <c r="E31" s="13"/>
      <c r="F31" s="14"/>
      <c r="G31" s="13"/>
      <c r="H31" s="15"/>
      <c r="I31" s="16"/>
      <c r="J31" s="13"/>
      <c r="K31" s="17"/>
      <c r="L31" s="17"/>
      <c r="M31" s="18" t="str">
        <f t="shared" si="0"/>
        <v> </v>
      </c>
      <c r="N31" s="101"/>
    </row>
    <row r="32" spans="1:14" ht="12.75">
      <c r="A32" s="102"/>
      <c r="B32" s="11"/>
      <c r="C32" s="12"/>
      <c r="D32" s="11"/>
      <c r="E32" s="13"/>
      <c r="F32" s="14"/>
      <c r="G32" s="13"/>
      <c r="H32" s="15"/>
      <c r="I32" s="16"/>
      <c r="J32" s="13"/>
      <c r="K32" s="17"/>
      <c r="L32" s="17"/>
      <c r="M32" s="18" t="str">
        <f t="shared" si="0"/>
        <v> </v>
      </c>
      <c r="N32" s="101"/>
    </row>
    <row r="33" spans="1:14" ht="12.75">
      <c r="A33" s="102"/>
      <c r="B33" s="11"/>
      <c r="C33" s="12"/>
      <c r="D33" s="11"/>
      <c r="E33" s="13"/>
      <c r="F33" s="14"/>
      <c r="G33" s="13"/>
      <c r="H33" s="15"/>
      <c r="I33" s="16"/>
      <c r="J33" s="13"/>
      <c r="K33" s="17"/>
      <c r="L33" s="17"/>
      <c r="M33" s="18" t="str">
        <f t="shared" si="0"/>
        <v> </v>
      </c>
      <c r="N33" s="101"/>
    </row>
    <row r="34" spans="1:14" ht="12.75">
      <c r="A34" s="102"/>
      <c r="B34" s="11"/>
      <c r="C34" s="12"/>
      <c r="D34" s="11"/>
      <c r="E34" s="13"/>
      <c r="F34" s="14"/>
      <c r="G34" s="13"/>
      <c r="H34" s="15"/>
      <c r="I34" s="16"/>
      <c r="J34" s="13"/>
      <c r="K34" s="17"/>
      <c r="L34" s="17"/>
      <c r="M34" s="18" t="str">
        <f t="shared" si="0"/>
        <v> </v>
      </c>
      <c r="N34" s="101"/>
    </row>
    <row r="35" spans="1:14" ht="12.75">
      <c r="A35" s="102"/>
      <c r="B35" s="11"/>
      <c r="C35" s="12"/>
      <c r="D35" s="11"/>
      <c r="E35" s="13"/>
      <c r="F35" s="14"/>
      <c r="G35" s="13"/>
      <c r="H35" s="15"/>
      <c r="I35" s="16"/>
      <c r="J35" s="13"/>
      <c r="K35" s="17"/>
      <c r="L35" s="17"/>
      <c r="M35" s="18" t="str">
        <f t="shared" si="0"/>
        <v> </v>
      </c>
      <c r="N35" s="101"/>
    </row>
    <row r="36" spans="1:14" ht="12.75">
      <c r="A36" s="102"/>
      <c r="B36" s="11"/>
      <c r="C36" s="12"/>
      <c r="D36" s="11"/>
      <c r="E36" s="13"/>
      <c r="F36" s="14"/>
      <c r="G36" s="13"/>
      <c r="H36" s="15"/>
      <c r="I36" s="16"/>
      <c r="J36" s="13"/>
      <c r="K36" s="17"/>
      <c r="L36" s="17"/>
      <c r="M36" s="18" t="str">
        <f t="shared" si="0"/>
        <v> </v>
      </c>
      <c r="N36" s="101"/>
    </row>
    <row r="37" spans="1:14" ht="12.75">
      <c r="A37" s="102"/>
      <c r="B37" s="11"/>
      <c r="C37" s="12"/>
      <c r="D37" s="11"/>
      <c r="E37" s="13"/>
      <c r="F37" s="14"/>
      <c r="G37" s="13"/>
      <c r="H37" s="15"/>
      <c r="I37" s="16"/>
      <c r="J37" s="13"/>
      <c r="K37" s="17"/>
      <c r="L37" s="17"/>
      <c r="M37" s="18" t="str">
        <f t="shared" si="0"/>
        <v> </v>
      </c>
      <c r="N37" s="101"/>
    </row>
    <row r="38" spans="1:14" ht="12.75">
      <c r="A38" s="102"/>
      <c r="B38" s="11"/>
      <c r="C38" s="12"/>
      <c r="D38" s="11"/>
      <c r="E38" s="13"/>
      <c r="F38" s="14"/>
      <c r="G38" s="13"/>
      <c r="H38" s="15"/>
      <c r="I38" s="16"/>
      <c r="J38" s="13"/>
      <c r="K38" s="17"/>
      <c r="L38" s="17"/>
      <c r="M38" s="18" t="str">
        <f t="shared" si="0"/>
        <v> </v>
      </c>
      <c r="N38" s="101"/>
    </row>
    <row r="39" spans="1:14" ht="12.75">
      <c r="A39" s="102"/>
      <c r="B39" s="11"/>
      <c r="C39" s="12"/>
      <c r="D39" s="11"/>
      <c r="E39" s="13"/>
      <c r="F39" s="14"/>
      <c r="G39" s="13"/>
      <c r="H39" s="15"/>
      <c r="I39" s="16"/>
      <c r="J39" s="13"/>
      <c r="K39" s="17"/>
      <c r="L39" s="17"/>
      <c r="M39" s="18" t="str">
        <f t="shared" si="0"/>
        <v> </v>
      </c>
      <c r="N39" s="101"/>
    </row>
    <row r="40" spans="1:14" ht="12.75">
      <c r="A40" s="102"/>
      <c r="B40" s="11"/>
      <c r="C40" s="12"/>
      <c r="D40" s="11"/>
      <c r="E40" s="13"/>
      <c r="F40" s="14"/>
      <c r="G40" s="13"/>
      <c r="H40" s="15"/>
      <c r="I40" s="16"/>
      <c r="J40" s="13"/>
      <c r="K40" s="17"/>
      <c r="L40" s="17"/>
      <c r="M40" s="18" t="str">
        <f t="shared" si="0"/>
        <v> </v>
      </c>
      <c r="N40" s="101"/>
    </row>
    <row r="41" spans="1:14" ht="12.75">
      <c r="A41" s="102"/>
      <c r="B41" s="11"/>
      <c r="C41" s="12"/>
      <c r="D41" s="11"/>
      <c r="E41" s="13"/>
      <c r="F41" s="14"/>
      <c r="G41" s="13"/>
      <c r="H41" s="15"/>
      <c r="I41" s="16"/>
      <c r="J41" s="13"/>
      <c r="K41" s="17"/>
      <c r="L41" s="17"/>
      <c r="M41" s="18" t="str">
        <f t="shared" si="0"/>
        <v> </v>
      </c>
      <c r="N41" s="101"/>
    </row>
    <row r="42" spans="1:14" ht="12.75">
      <c r="A42" s="102"/>
      <c r="B42" s="11"/>
      <c r="C42" s="12"/>
      <c r="D42" s="11"/>
      <c r="E42" s="13"/>
      <c r="F42" s="19"/>
      <c r="G42" s="13"/>
      <c r="H42" s="15"/>
      <c r="I42" s="16"/>
      <c r="J42" s="13"/>
      <c r="K42" s="17"/>
      <c r="L42" s="17"/>
      <c r="M42" s="18" t="str">
        <f t="shared" si="0"/>
        <v> </v>
      </c>
      <c r="N42" s="101"/>
    </row>
    <row r="43" spans="1:14" ht="12.75">
      <c r="A43" s="102"/>
      <c r="B43" s="11"/>
      <c r="C43" s="12"/>
      <c r="D43" s="11"/>
      <c r="E43" s="13"/>
      <c r="F43" s="19"/>
      <c r="G43" s="13"/>
      <c r="H43" s="15"/>
      <c r="I43" s="16"/>
      <c r="J43" s="13"/>
      <c r="K43" s="17"/>
      <c r="L43" s="17"/>
      <c r="M43" s="18"/>
      <c r="N43" s="101"/>
    </row>
    <row r="44" spans="1:14" ht="12.75">
      <c r="A44" s="102"/>
      <c r="B44" s="11"/>
      <c r="C44" s="12"/>
      <c r="D44" s="11"/>
      <c r="E44" s="13"/>
      <c r="F44" s="19"/>
      <c r="G44" s="13"/>
      <c r="H44" s="15"/>
      <c r="I44" s="16"/>
      <c r="J44" s="13"/>
      <c r="K44" s="17"/>
      <c r="L44" s="17"/>
      <c r="M44" s="18"/>
      <c r="N44" s="101"/>
    </row>
    <row r="45" spans="1:14" ht="12.75">
      <c r="A45" s="102"/>
      <c r="B45" s="11"/>
      <c r="C45" s="12"/>
      <c r="D45" s="11"/>
      <c r="E45" s="13"/>
      <c r="F45" s="19"/>
      <c r="G45" s="13"/>
      <c r="H45" s="15"/>
      <c r="I45" s="16"/>
      <c r="J45" s="13"/>
      <c r="K45" s="17"/>
      <c r="L45" s="17"/>
      <c r="M45" s="18"/>
      <c r="N45" s="101"/>
    </row>
    <row r="46" spans="1:14" ht="12.75">
      <c r="A46" s="102"/>
      <c r="B46" s="11"/>
      <c r="C46" s="12"/>
      <c r="D46" s="11"/>
      <c r="E46" s="13"/>
      <c r="F46" s="19"/>
      <c r="G46" s="13"/>
      <c r="H46" s="15"/>
      <c r="I46" s="16"/>
      <c r="J46" s="13"/>
      <c r="K46" s="17"/>
      <c r="L46" s="17"/>
      <c r="M46" s="18"/>
      <c r="N46" s="101"/>
    </row>
    <row r="47" spans="1:14" ht="12.75">
      <c r="A47" s="102"/>
      <c r="B47" s="11"/>
      <c r="C47" s="12"/>
      <c r="D47" s="11"/>
      <c r="E47" s="13"/>
      <c r="F47" s="19"/>
      <c r="G47" s="13"/>
      <c r="H47" s="15"/>
      <c r="I47" s="16"/>
      <c r="J47" s="13"/>
      <c r="K47" s="17"/>
      <c r="L47" s="17"/>
      <c r="M47" s="18"/>
      <c r="N47" s="101"/>
    </row>
    <row r="48" spans="1:14" ht="12.75">
      <c r="A48" s="102"/>
      <c r="B48" s="11"/>
      <c r="C48" s="12"/>
      <c r="D48" s="11"/>
      <c r="E48" s="13"/>
      <c r="F48" s="19"/>
      <c r="G48" s="13"/>
      <c r="H48" s="15"/>
      <c r="I48" s="16"/>
      <c r="J48" s="13"/>
      <c r="K48" s="17"/>
      <c r="L48" s="17"/>
      <c r="M48" s="18"/>
      <c r="N48" s="101"/>
    </row>
    <row r="49" spans="1:14" ht="12.75">
      <c r="A49" s="102"/>
      <c r="B49" s="11"/>
      <c r="C49" s="12"/>
      <c r="D49" s="11"/>
      <c r="E49" s="13"/>
      <c r="F49" s="19"/>
      <c r="G49" s="13"/>
      <c r="H49" s="15"/>
      <c r="I49" s="16"/>
      <c r="J49" s="13"/>
      <c r="K49" s="17"/>
      <c r="L49" s="17"/>
      <c r="M49" s="18"/>
      <c r="N49" s="101"/>
    </row>
    <row r="50" spans="1:14" ht="12.75">
      <c r="A50" s="102"/>
      <c r="B50" s="11"/>
      <c r="C50" s="12"/>
      <c r="D50" s="11"/>
      <c r="E50" s="13"/>
      <c r="F50" s="19"/>
      <c r="G50" s="13"/>
      <c r="H50" s="15"/>
      <c r="I50" s="16"/>
      <c r="J50" s="13"/>
      <c r="K50" s="17"/>
      <c r="L50" s="17"/>
      <c r="M50" s="18"/>
      <c r="N50" s="101"/>
    </row>
    <row r="51" spans="1:14" ht="12.75">
      <c r="A51" s="102"/>
      <c r="B51" s="11"/>
      <c r="C51" s="12"/>
      <c r="D51" s="11"/>
      <c r="E51" s="13"/>
      <c r="F51" s="19"/>
      <c r="G51" s="13"/>
      <c r="H51" s="15"/>
      <c r="I51" s="16"/>
      <c r="J51" s="13"/>
      <c r="K51" s="17"/>
      <c r="L51" s="17"/>
      <c r="M51" s="18"/>
      <c r="N51" s="101"/>
    </row>
    <row r="52" spans="1:14" ht="12.75">
      <c r="A52" s="102"/>
      <c r="B52" s="11"/>
      <c r="C52" s="12"/>
      <c r="D52" s="11"/>
      <c r="E52" s="13"/>
      <c r="F52" s="19"/>
      <c r="G52" s="13"/>
      <c r="H52" s="15"/>
      <c r="I52" s="16"/>
      <c r="J52" s="13"/>
      <c r="K52" s="17"/>
      <c r="L52" s="17"/>
      <c r="M52" s="18" t="str">
        <f>IF(AND(I52&gt;0,K52&gt;0),ROUND(I52*K52,0)," ")</f>
        <v> </v>
      </c>
      <c r="N52" s="101"/>
    </row>
    <row r="53" spans="1:14" ht="13.5" thickBot="1">
      <c r="A53" s="105"/>
      <c r="B53" s="106"/>
      <c r="C53" s="107"/>
      <c r="D53" s="106"/>
      <c r="E53" s="108"/>
      <c r="F53" s="109"/>
      <c r="G53" s="108"/>
      <c r="H53" s="110"/>
      <c r="I53" s="111"/>
      <c r="J53" s="108"/>
      <c r="K53" s="112"/>
      <c r="L53" s="112"/>
      <c r="M53" s="113" t="str">
        <f>IF(AND(I53&gt;0,K53&gt;0),ROUND(I53*K53,0)," ")</f>
        <v> </v>
      </c>
      <c r="N53" s="114"/>
    </row>
    <row r="54" spans="1:14" ht="12.75">
      <c r="A54" s="115"/>
      <c r="B54" s="116"/>
      <c r="C54" s="117"/>
      <c r="D54" s="116"/>
      <c r="E54" s="5"/>
      <c r="F54" s="118"/>
      <c r="G54" s="5"/>
      <c r="H54" s="7"/>
      <c r="I54" s="119"/>
      <c r="J54" s="5"/>
      <c r="K54" s="120"/>
      <c r="L54" s="120"/>
      <c r="M54" s="8"/>
      <c r="N54" s="121"/>
    </row>
    <row r="55" spans="1:14" ht="12.75">
      <c r="A55" s="102"/>
      <c r="B55" s="11"/>
      <c r="C55" s="12"/>
      <c r="D55" s="11"/>
      <c r="E55" s="13"/>
      <c r="F55" s="19" t="s">
        <v>11</v>
      </c>
      <c r="G55" s="13"/>
      <c r="H55" s="15"/>
      <c r="I55" s="16"/>
      <c r="J55" s="13"/>
      <c r="K55" s="17"/>
      <c r="L55" s="17"/>
      <c r="M55" s="122"/>
      <c r="N55" s="123"/>
    </row>
    <row r="56" spans="1:14" ht="12.75">
      <c r="A56" s="102"/>
      <c r="B56" s="11"/>
      <c r="C56" s="12"/>
      <c r="D56" s="11"/>
      <c r="E56" s="13"/>
      <c r="F56" s="22" t="s">
        <v>37</v>
      </c>
      <c r="G56" s="13"/>
      <c r="H56" s="15"/>
      <c r="I56" s="16"/>
      <c r="J56" s="13"/>
      <c r="K56" s="17"/>
      <c r="L56" s="17"/>
      <c r="M56" s="122"/>
      <c r="N56" s="123"/>
    </row>
    <row r="57" spans="1:14" ht="12.75">
      <c r="A57" s="102"/>
      <c r="B57" s="11"/>
      <c r="C57" s="12"/>
      <c r="D57" s="11"/>
      <c r="E57" s="13"/>
      <c r="F57" s="19"/>
      <c r="G57" s="13"/>
      <c r="H57" s="15"/>
      <c r="I57" s="16"/>
      <c r="J57" s="13"/>
      <c r="K57" s="17"/>
      <c r="L57" s="17"/>
      <c r="M57" s="122"/>
      <c r="N57" s="123"/>
    </row>
    <row r="58" spans="1:14" ht="12.75">
      <c r="A58" s="102"/>
      <c r="B58" s="11"/>
      <c r="C58" s="12"/>
      <c r="D58" s="11"/>
      <c r="E58" s="13"/>
      <c r="F58" s="124"/>
      <c r="G58" s="13"/>
      <c r="H58" s="15"/>
      <c r="I58" s="16"/>
      <c r="J58" s="13"/>
      <c r="K58" s="17"/>
      <c r="L58" s="17"/>
      <c r="M58" s="122"/>
      <c r="N58" s="123"/>
    </row>
    <row r="59" spans="1:14" ht="12.75">
      <c r="A59" s="102"/>
      <c r="B59" s="11"/>
      <c r="C59" s="12"/>
      <c r="D59" s="11"/>
      <c r="E59" s="13"/>
      <c r="F59" s="124" t="s">
        <v>36</v>
      </c>
      <c r="G59" s="13"/>
      <c r="H59" s="15"/>
      <c r="I59" s="16"/>
      <c r="J59" s="13"/>
      <c r="K59" s="17"/>
      <c r="L59" s="17"/>
      <c r="M59" s="122"/>
      <c r="N59" s="123"/>
    </row>
    <row r="60" spans="1:14" ht="12.75">
      <c r="A60" s="102"/>
      <c r="B60" s="11"/>
      <c r="C60" s="12"/>
      <c r="D60" s="11"/>
      <c r="E60" s="13"/>
      <c r="F60" s="124"/>
      <c r="G60" s="13"/>
      <c r="H60" s="15"/>
      <c r="I60" s="16"/>
      <c r="J60" s="13"/>
      <c r="K60" s="17"/>
      <c r="L60" s="17"/>
      <c r="M60" s="122"/>
      <c r="N60" s="123"/>
    </row>
    <row r="61" spans="1:14" ht="12.75">
      <c r="A61" s="102"/>
      <c r="B61" s="11"/>
      <c r="C61" s="12"/>
      <c r="D61" s="11"/>
      <c r="E61" s="13"/>
      <c r="F61" s="24"/>
      <c r="G61" s="13"/>
      <c r="H61" s="15"/>
      <c r="I61" s="16"/>
      <c r="J61" s="13"/>
      <c r="K61" s="17"/>
      <c r="L61" s="17"/>
      <c r="M61" s="122"/>
      <c r="N61" s="123"/>
    </row>
    <row r="62" spans="1:14" ht="25.5">
      <c r="A62" s="102"/>
      <c r="B62" s="11"/>
      <c r="C62" s="12"/>
      <c r="D62" s="11"/>
      <c r="E62" s="13"/>
      <c r="F62" s="24" t="s">
        <v>41</v>
      </c>
      <c r="G62" s="13"/>
      <c r="H62" s="15" t="s">
        <v>35</v>
      </c>
      <c r="I62" s="16">
        <v>4</v>
      </c>
      <c r="J62" s="13"/>
      <c r="K62" s="17"/>
      <c r="L62" s="17"/>
      <c r="M62" s="122">
        <f>K62*I62</f>
        <v>0</v>
      </c>
      <c r="N62" s="123"/>
    </row>
    <row r="63" spans="1:14" ht="12.75">
      <c r="A63" s="102"/>
      <c r="B63" s="11"/>
      <c r="C63" s="12"/>
      <c r="D63" s="11"/>
      <c r="E63" s="13"/>
      <c r="F63" s="24"/>
      <c r="G63" s="13"/>
      <c r="H63" s="15"/>
      <c r="I63" s="16"/>
      <c r="J63" s="13"/>
      <c r="K63" s="17"/>
      <c r="L63" s="17"/>
      <c r="M63" s="122"/>
      <c r="N63" s="123"/>
    </row>
    <row r="64" spans="1:14" ht="12.75">
      <c r="A64" s="102"/>
      <c r="B64" s="11"/>
      <c r="C64" s="12"/>
      <c r="D64" s="11"/>
      <c r="E64" s="13"/>
      <c r="F64" s="24"/>
      <c r="G64" s="13"/>
      <c r="H64" s="15"/>
      <c r="I64" s="16"/>
      <c r="J64" s="13"/>
      <c r="K64" s="17"/>
      <c r="L64" s="17"/>
      <c r="M64" s="122"/>
      <c r="N64" s="123"/>
    </row>
    <row r="65" spans="1:14" ht="25.5">
      <c r="A65" s="102"/>
      <c r="B65" s="11"/>
      <c r="C65" s="12"/>
      <c r="D65" s="11"/>
      <c r="E65" s="13"/>
      <c r="F65" s="24" t="s">
        <v>56</v>
      </c>
      <c r="G65" s="13"/>
      <c r="H65" s="15" t="s">
        <v>35</v>
      </c>
      <c r="I65" s="16">
        <v>2</v>
      </c>
      <c r="J65" s="13"/>
      <c r="K65" s="17"/>
      <c r="L65" s="17"/>
      <c r="M65" s="122">
        <f>K65*I65</f>
        <v>0</v>
      </c>
      <c r="N65" s="123"/>
    </row>
    <row r="66" spans="1:14" ht="12.75">
      <c r="A66" s="102"/>
      <c r="B66" s="11"/>
      <c r="C66" s="12"/>
      <c r="D66" s="11"/>
      <c r="E66" s="13"/>
      <c r="F66" s="24"/>
      <c r="G66" s="13"/>
      <c r="H66" s="15"/>
      <c r="I66" s="16"/>
      <c r="J66" s="13"/>
      <c r="K66" s="17"/>
      <c r="L66" s="17"/>
      <c r="M66" s="122"/>
      <c r="N66" s="123"/>
    </row>
    <row r="67" spans="1:14" ht="12.75">
      <c r="A67" s="102"/>
      <c r="B67" s="11"/>
      <c r="C67" s="12"/>
      <c r="D67" s="11"/>
      <c r="E67" s="13"/>
      <c r="F67" s="24"/>
      <c r="G67" s="13"/>
      <c r="H67" s="15"/>
      <c r="I67" s="16"/>
      <c r="J67" s="13"/>
      <c r="K67" s="17"/>
      <c r="L67" s="17"/>
      <c r="M67" s="122" t="str">
        <f>IF(AND(I67&gt;0,K67&gt;0),ROUND(I67*K67,0)," ")</f>
        <v> </v>
      </c>
      <c r="N67" s="123"/>
    </row>
    <row r="68" spans="1:14" ht="12.75">
      <c r="A68" s="102"/>
      <c r="B68" s="11"/>
      <c r="C68" s="12"/>
      <c r="D68" s="11"/>
      <c r="E68" s="13"/>
      <c r="F68" s="89" t="s">
        <v>32</v>
      </c>
      <c r="G68" s="13"/>
      <c r="H68" s="15"/>
      <c r="I68" s="16"/>
      <c r="J68" s="13"/>
      <c r="K68" s="17"/>
      <c r="L68" s="17"/>
      <c r="M68" s="125">
        <f>SUM(M62:M67)</f>
        <v>0</v>
      </c>
      <c r="N68" s="123"/>
    </row>
    <row r="69" spans="1:14" ht="12.75">
      <c r="A69" s="102"/>
      <c r="B69" s="11"/>
      <c r="C69" s="12"/>
      <c r="D69" s="11"/>
      <c r="E69" s="13"/>
      <c r="F69" s="91"/>
      <c r="G69" s="87"/>
      <c r="H69" s="15"/>
      <c r="I69" s="16"/>
      <c r="J69" s="13"/>
      <c r="K69" s="17"/>
      <c r="L69" s="17"/>
      <c r="M69" s="122"/>
      <c r="N69" s="123"/>
    </row>
    <row r="70" spans="1:14" ht="12.75">
      <c r="A70" s="102"/>
      <c r="B70" s="11"/>
      <c r="C70" s="12"/>
      <c r="D70" s="11"/>
      <c r="E70" s="13"/>
      <c r="F70" s="96" t="s">
        <v>52</v>
      </c>
      <c r="G70" s="87"/>
      <c r="H70" s="15"/>
      <c r="I70" s="16"/>
      <c r="J70" s="13"/>
      <c r="K70" s="17"/>
      <c r="L70" s="17"/>
      <c r="M70" s="122"/>
      <c r="N70" s="123"/>
    </row>
    <row r="71" spans="1:14" ht="12.75">
      <c r="A71" s="102"/>
      <c r="B71" s="11"/>
      <c r="C71" s="12"/>
      <c r="D71" s="11"/>
      <c r="E71" s="13"/>
      <c r="F71" s="91"/>
      <c r="G71" s="87"/>
      <c r="H71" s="15"/>
      <c r="I71" s="16"/>
      <c r="J71" s="13"/>
      <c r="K71" s="17"/>
      <c r="L71" s="17"/>
      <c r="M71" s="122"/>
      <c r="N71" s="123"/>
    </row>
    <row r="72" spans="1:14" ht="22.5">
      <c r="A72" s="102"/>
      <c r="B72" s="11"/>
      <c r="C72" s="12"/>
      <c r="D72" s="11"/>
      <c r="E72" s="13"/>
      <c r="F72" s="91" t="s">
        <v>53</v>
      </c>
      <c r="G72" s="87"/>
      <c r="H72" s="15" t="s">
        <v>35</v>
      </c>
      <c r="I72" s="16">
        <v>1</v>
      </c>
      <c r="J72" s="13"/>
      <c r="K72" s="17"/>
      <c r="L72" s="17"/>
      <c r="M72" s="122">
        <f>K72*I72</f>
        <v>0</v>
      </c>
      <c r="N72" s="123"/>
    </row>
    <row r="73" spans="1:14" ht="12.75">
      <c r="A73" s="102"/>
      <c r="B73" s="11"/>
      <c r="C73" s="12"/>
      <c r="D73" s="11"/>
      <c r="E73" s="13"/>
      <c r="F73" s="91"/>
      <c r="G73" s="87"/>
      <c r="H73" s="15"/>
      <c r="I73" s="16"/>
      <c r="J73" s="13"/>
      <c r="K73" s="17"/>
      <c r="L73" s="17"/>
      <c r="M73" s="122"/>
      <c r="N73" s="123"/>
    </row>
    <row r="74" spans="1:14" ht="22.5">
      <c r="A74" s="102"/>
      <c r="B74" s="11"/>
      <c r="C74" s="12"/>
      <c r="D74" s="11"/>
      <c r="E74" s="13"/>
      <c r="F74" s="91" t="s">
        <v>54</v>
      </c>
      <c r="G74" s="87"/>
      <c r="H74" s="15" t="s">
        <v>35</v>
      </c>
      <c r="I74" s="16">
        <v>1</v>
      </c>
      <c r="J74" s="13"/>
      <c r="K74" s="17"/>
      <c r="L74" s="17"/>
      <c r="M74" s="122">
        <f>K74*I74</f>
        <v>0</v>
      </c>
      <c r="N74" s="123"/>
    </row>
    <row r="75" spans="1:14" ht="12.75">
      <c r="A75" s="102"/>
      <c r="B75" s="11"/>
      <c r="C75" s="12"/>
      <c r="D75" s="11"/>
      <c r="E75" s="13"/>
      <c r="F75" s="91"/>
      <c r="G75" s="87"/>
      <c r="H75" s="15"/>
      <c r="I75" s="16"/>
      <c r="J75" s="13"/>
      <c r="K75" s="17"/>
      <c r="L75" s="17"/>
      <c r="M75" s="122"/>
      <c r="N75" s="123"/>
    </row>
    <row r="76" spans="1:14" ht="12.75">
      <c r="A76" s="102"/>
      <c r="B76" s="11"/>
      <c r="C76" s="12"/>
      <c r="D76" s="11"/>
      <c r="E76" s="13"/>
      <c r="F76" s="89" t="s">
        <v>32</v>
      </c>
      <c r="G76" s="87"/>
      <c r="H76" s="15"/>
      <c r="I76" s="16"/>
      <c r="J76" s="13"/>
      <c r="K76" s="17"/>
      <c r="L76" s="17"/>
      <c r="M76" s="125">
        <f>SUM(M72:M75)</f>
        <v>0</v>
      </c>
      <c r="N76" s="123"/>
    </row>
    <row r="77" spans="1:14" ht="12.75">
      <c r="A77" s="102"/>
      <c r="B77" s="11"/>
      <c r="C77" s="12"/>
      <c r="D77" s="11"/>
      <c r="E77" s="13"/>
      <c r="F77" s="91"/>
      <c r="G77" s="87"/>
      <c r="H77" s="15"/>
      <c r="I77" s="16"/>
      <c r="J77" s="13"/>
      <c r="K77" s="17"/>
      <c r="L77" s="17"/>
      <c r="M77" s="122"/>
      <c r="N77" s="123"/>
    </row>
    <row r="78" spans="1:14" ht="12.75">
      <c r="A78" s="102"/>
      <c r="B78" s="11"/>
      <c r="C78" s="12"/>
      <c r="D78" s="11"/>
      <c r="E78" s="13"/>
      <c r="F78" s="96" t="s">
        <v>50</v>
      </c>
      <c r="G78" s="87"/>
      <c r="H78" s="15"/>
      <c r="I78" s="16"/>
      <c r="J78" s="13"/>
      <c r="K78" s="17"/>
      <c r="L78" s="17"/>
      <c r="M78" s="122"/>
      <c r="N78" s="123"/>
    </row>
    <row r="79" spans="1:14" ht="12.75">
      <c r="A79" s="102"/>
      <c r="B79" s="11"/>
      <c r="C79" s="12"/>
      <c r="D79" s="11"/>
      <c r="E79" s="13"/>
      <c r="F79" s="91"/>
      <c r="G79" s="87"/>
      <c r="H79" s="15"/>
      <c r="I79" s="16"/>
      <c r="J79" s="13"/>
      <c r="K79" s="17"/>
      <c r="L79" s="17"/>
      <c r="M79" s="122"/>
      <c r="N79" s="123"/>
    </row>
    <row r="80" spans="1:14" ht="12.75">
      <c r="A80" s="102"/>
      <c r="B80" s="11"/>
      <c r="C80" s="12"/>
      <c r="D80" s="11"/>
      <c r="E80" s="13"/>
      <c r="F80" s="91" t="s">
        <v>51</v>
      </c>
      <c r="G80" s="87"/>
      <c r="H80" s="15" t="s">
        <v>19</v>
      </c>
      <c r="I80" s="16">
        <v>13</v>
      </c>
      <c r="J80" s="13"/>
      <c r="K80" s="17"/>
      <c r="L80" s="17"/>
      <c r="M80" s="122">
        <f>K80*I80</f>
        <v>0</v>
      </c>
      <c r="N80" s="123"/>
    </row>
    <row r="81" spans="1:14" ht="12.75">
      <c r="A81" s="102"/>
      <c r="B81" s="11"/>
      <c r="C81" s="12"/>
      <c r="D81" s="11"/>
      <c r="E81" s="13"/>
      <c r="F81" s="94"/>
      <c r="G81" s="87"/>
      <c r="H81" s="15"/>
      <c r="I81" s="16"/>
      <c r="J81" s="13"/>
      <c r="K81" s="17"/>
      <c r="L81" s="17"/>
      <c r="M81" s="125"/>
      <c r="N81" s="123"/>
    </row>
    <row r="82" spans="1:14" ht="22.5">
      <c r="A82" s="102"/>
      <c r="B82" s="11"/>
      <c r="C82" s="12"/>
      <c r="D82" s="11"/>
      <c r="E82" s="13"/>
      <c r="F82" s="91" t="s">
        <v>48</v>
      </c>
      <c r="G82" s="87"/>
      <c r="H82" s="15" t="s">
        <v>35</v>
      </c>
      <c r="I82" s="16">
        <v>4</v>
      </c>
      <c r="J82" s="13"/>
      <c r="K82" s="17"/>
      <c r="L82" s="17"/>
      <c r="M82" s="122">
        <f>K82*I82</f>
        <v>0</v>
      </c>
      <c r="N82" s="123"/>
    </row>
    <row r="83" spans="1:14" ht="12.75">
      <c r="A83" s="102"/>
      <c r="B83" s="11"/>
      <c r="C83" s="12"/>
      <c r="D83" s="11"/>
      <c r="E83" s="13"/>
      <c r="F83" s="23"/>
      <c r="G83" s="13"/>
      <c r="H83" s="15"/>
      <c r="I83" s="16"/>
      <c r="J83" s="13"/>
      <c r="K83" s="17"/>
      <c r="L83" s="17"/>
      <c r="M83" s="122"/>
      <c r="N83" s="123"/>
    </row>
    <row r="84" spans="1:14" ht="12.75">
      <c r="A84" s="102"/>
      <c r="B84" s="11"/>
      <c r="C84" s="12"/>
      <c r="D84" s="11"/>
      <c r="E84" s="13"/>
      <c r="F84" s="24" t="s">
        <v>65</v>
      </c>
      <c r="G84" s="13"/>
      <c r="H84" s="15" t="s">
        <v>35</v>
      </c>
      <c r="I84" s="16">
        <v>6</v>
      </c>
      <c r="J84" s="13"/>
      <c r="K84" s="17"/>
      <c r="L84" s="17"/>
      <c r="M84" s="122">
        <f>K84*I84</f>
        <v>0</v>
      </c>
      <c r="N84" s="123"/>
    </row>
    <row r="85" spans="1:14" ht="12.75">
      <c r="A85" s="102"/>
      <c r="B85" s="11"/>
      <c r="C85" s="12"/>
      <c r="D85" s="11"/>
      <c r="E85" s="13"/>
      <c r="F85" s="24"/>
      <c r="G85" s="13"/>
      <c r="H85" s="15"/>
      <c r="I85" s="16"/>
      <c r="J85" s="13"/>
      <c r="K85" s="17"/>
      <c r="L85" s="17"/>
      <c r="M85" s="122"/>
      <c r="N85" s="123"/>
    </row>
    <row r="86" spans="1:14" ht="12.75">
      <c r="A86" s="102"/>
      <c r="B86" s="11"/>
      <c r="C86" s="12"/>
      <c r="D86" s="11"/>
      <c r="E86" s="13"/>
      <c r="F86" s="24" t="s">
        <v>66</v>
      </c>
      <c r="G86" s="13"/>
      <c r="H86" s="15" t="s">
        <v>35</v>
      </c>
      <c r="I86" s="16">
        <v>1</v>
      </c>
      <c r="J86" s="13"/>
      <c r="K86" s="17"/>
      <c r="L86" s="17"/>
      <c r="M86" s="122">
        <f>K86*I86</f>
        <v>0</v>
      </c>
      <c r="N86" s="123"/>
    </row>
    <row r="87" spans="1:14" ht="12.75">
      <c r="A87" s="102"/>
      <c r="B87" s="11"/>
      <c r="C87" s="12"/>
      <c r="D87" s="11"/>
      <c r="E87" s="13"/>
      <c r="F87" s="24"/>
      <c r="G87" s="13"/>
      <c r="H87" s="15"/>
      <c r="I87" s="16"/>
      <c r="J87" s="13"/>
      <c r="K87" s="17"/>
      <c r="L87" s="17"/>
      <c r="M87" s="122"/>
      <c r="N87" s="123"/>
    </row>
    <row r="88" spans="1:14" ht="25.5">
      <c r="A88" s="102"/>
      <c r="B88" s="11"/>
      <c r="C88" s="12"/>
      <c r="D88" s="11"/>
      <c r="E88" s="13"/>
      <c r="F88" s="24" t="s">
        <v>67</v>
      </c>
      <c r="G88" s="13"/>
      <c r="H88" s="15" t="s">
        <v>35</v>
      </c>
      <c r="I88" s="16">
        <v>2</v>
      </c>
      <c r="J88" s="13"/>
      <c r="K88" s="17"/>
      <c r="L88" s="17"/>
      <c r="M88" s="122">
        <f>K88*I88</f>
        <v>0</v>
      </c>
      <c r="N88" s="123"/>
    </row>
    <row r="89" spans="1:14" ht="12.75">
      <c r="A89" s="102"/>
      <c r="B89" s="11"/>
      <c r="C89" s="12"/>
      <c r="D89" s="11"/>
      <c r="E89" s="13"/>
      <c r="F89" s="24"/>
      <c r="G89" s="13"/>
      <c r="H89" s="15"/>
      <c r="I89" s="16"/>
      <c r="J89" s="13"/>
      <c r="K89" s="17"/>
      <c r="L89" s="17"/>
      <c r="M89" s="122"/>
      <c r="N89" s="123"/>
    </row>
    <row r="90" spans="1:14" ht="12.75">
      <c r="A90" s="102"/>
      <c r="B90" s="11"/>
      <c r="C90" s="12"/>
      <c r="D90" s="11"/>
      <c r="E90" s="13"/>
      <c r="F90" s="14"/>
      <c r="G90" s="13"/>
      <c r="H90" s="15"/>
      <c r="I90" s="16"/>
      <c r="J90" s="13"/>
      <c r="K90" s="17"/>
      <c r="L90" s="17"/>
      <c r="M90" s="122"/>
      <c r="N90" s="123"/>
    </row>
    <row r="91" spans="1:14" ht="12.75">
      <c r="A91" s="102"/>
      <c r="B91" s="11"/>
      <c r="C91" s="12"/>
      <c r="D91" s="11"/>
      <c r="E91" s="13"/>
      <c r="F91" s="89" t="s">
        <v>32</v>
      </c>
      <c r="G91" s="13"/>
      <c r="H91" s="15"/>
      <c r="I91" s="16"/>
      <c r="J91" s="13"/>
      <c r="K91" s="17"/>
      <c r="L91" s="17"/>
      <c r="M91" s="125">
        <f>SUM(M80:M90)</f>
        <v>0</v>
      </c>
      <c r="N91" s="123"/>
    </row>
    <row r="92" spans="1:14" ht="12.75">
      <c r="A92" s="102"/>
      <c r="B92" s="11"/>
      <c r="C92" s="12"/>
      <c r="D92" s="11"/>
      <c r="E92" s="13"/>
      <c r="F92" s="14"/>
      <c r="G92" s="13"/>
      <c r="H92" s="15"/>
      <c r="I92" s="16"/>
      <c r="J92" s="13"/>
      <c r="K92" s="17"/>
      <c r="L92" s="17"/>
      <c r="M92" s="122"/>
      <c r="N92" s="123"/>
    </row>
    <row r="93" spans="1:14" ht="12.75">
      <c r="A93" s="102"/>
      <c r="B93" s="11"/>
      <c r="C93" s="12"/>
      <c r="D93" s="11"/>
      <c r="E93" s="13"/>
      <c r="F93" s="14"/>
      <c r="G93" s="13"/>
      <c r="H93" s="15"/>
      <c r="I93" s="16"/>
      <c r="J93" s="13"/>
      <c r="K93" s="17"/>
      <c r="L93" s="17"/>
      <c r="M93" s="122"/>
      <c r="N93" s="123"/>
    </row>
    <row r="94" spans="1:14" s="84" customFormat="1" ht="12.75">
      <c r="A94" s="126"/>
      <c r="B94" s="77"/>
      <c r="C94" s="78"/>
      <c r="D94" s="77"/>
      <c r="E94" s="79"/>
      <c r="F94" s="80"/>
      <c r="G94" s="79"/>
      <c r="H94" s="81"/>
      <c r="I94" s="82"/>
      <c r="J94" s="82"/>
      <c r="K94" s="83"/>
      <c r="L94" s="83"/>
      <c r="M94" s="82"/>
      <c r="N94" s="127"/>
    </row>
    <row r="95" spans="1:14" ht="12.75">
      <c r="A95" s="102"/>
      <c r="B95" s="11"/>
      <c r="C95" s="12"/>
      <c r="D95" s="11"/>
      <c r="E95" s="13"/>
      <c r="F95" s="14"/>
      <c r="G95" s="13"/>
      <c r="H95" s="15"/>
      <c r="I95" s="16"/>
      <c r="J95" s="13"/>
      <c r="K95" s="17"/>
      <c r="L95" s="17"/>
      <c r="M95" s="122"/>
      <c r="N95" s="123"/>
    </row>
    <row r="96" spans="1:14" ht="12.75">
      <c r="A96" s="102"/>
      <c r="B96" s="11"/>
      <c r="C96" s="12"/>
      <c r="D96" s="11"/>
      <c r="E96" s="13"/>
      <c r="F96" s="14"/>
      <c r="G96" s="13"/>
      <c r="H96" s="15"/>
      <c r="I96" s="16"/>
      <c r="J96" s="13"/>
      <c r="K96" s="17"/>
      <c r="L96" s="17"/>
      <c r="M96" s="122"/>
      <c r="N96" s="123"/>
    </row>
    <row r="97" spans="1:14" ht="12.75">
      <c r="A97" s="102"/>
      <c r="B97" s="11"/>
      <c r="C97" s="12"/>
      <c r="D97" s="11"/>
      <c r="E97" s="13"/>
      <c r="F97" s="14"/>
      <c r="G97" s="13"/>
      <c r="H97" s="15"/>
      <c r="I97" s="16"/>
      <c r="J97" s="13"/>
      <c r="K97" s="17"/>
      <c r="L97" s="17"/>
      <c r="M97" s="122"/>
      <c r="N97" s="123"/>
    </row>
    <row r="98" spans="1:14" ht="12.75">
      <c r="A98" s="102"/>
      <c r="B98" s="11"/>
      <c r="C98" s="12"/>
      <c r="D98" s="11"/>
      <c r="E98" s="13"/>
      <c r="F98" s="14"/>
      <c r="G98" s="13"/>
      <c r="H98" s="15"/>
      <c r="I98" s="16"/>
      <c r="J98" s="13"/>
      <c r="K98" s="17"/>
      <c r="L98" s="17"/>
      <c r="M98" s="122"/>
      <c r="N98" s="123"/>
    </row>
    <row r="99" spans="1:14" ht="12.75">
      <c r="A99" s="102"/>
      <c r="B99" s="11"/>
      <c r="C99" s="12"/>
      <c r="D99" s="11"/>
      <c r="E99" s="13"/>
      <c r="F99" s="14"/>
      <c r="G99" s="13"/>
      <c r="H99" s="15"/>
      <c r="I99" s="16"/>
      <c r="J99" s="13"/>
      <c r="K99" s="17"/>
      <c r="L99" s="17"/>
      <c r="M99" s="122"/>
      <c r="N99" s="123"/>
    </row>
    <row r="100" spans="1:14" ht="12.75">
      <c r="A100" s="102"/>
      <c r="B100" s="11"/>
      <c r="C100" s="12"/>
      <c r="D100" s="11"/>
      <c r="E100" s="13"/>
      <c r="F100" s="14"/>
      <c r="G100" s="13"/>
      <c r="H100" s="15"/>
      <c r="I100" s="16"/>
      <c r="J100" s="13"/>
      <c r="K100" s="17"/>
      <c r="L100" s="17"/>
      <c r="M100" s="122"/>
      <c r="N100" s="123"/>
    </row>
    <row r="101" spans="1:14" ht="12.75">
      <c r="A101" s="102"/>
      <c r="B101" s="11"/>
      <c r="C101" s="12"/>
      <c r="D101" s="11"/>
      <c r="E101" s="13"/>
      <c r="F101" s="14"/>
      <c r="G101" s="13"/>
      <c r="H101" s="15"/>
      <c r="I101" s="16"/>
      <c r="J101" s="13"/>
      <c r="K101" s="17"/>
      <c r="L101" s="17"/>
      <c r="M101" s="122"/>
      <c r="N101" s="123"/>
    </row>
    <row r="102" spans="1:14" ht="12.75">
      <c r="A102" s="102"/>
      <c r="B102" s="11"/>
      <c r="C102" s="12"/>
      <c r="D102" s="11"/>
      <c r="E102" s="13"/>
      <c r="F102" s="14"/>
      <c r="G102" s="13"/>
      <c r="H102" s="15"/>
      <c r="I102" s="16"/>
      <c r="J102" s="13"/>
      <c r="K102" s="17"/>
      <c r="L102" s="17"/>
      <c r="M102" s="122"/>
      <c r="N102" s="123"/>
    </row>
    <row r="103" spans="1:14" ht="12.75">
      <c r="A103" s="102"/>
      <c r="B103" s="11"/>
      <c r="C103" s="12"/>
      <c r="D103" s="11"/>
      <c r="E103" s="13"/>
      <c r="F103" s="14"/>
      <c r="G103" s="13"/>
      <c r="H103" s="15"/>
      <c r="I103" s="16"/>
      <c r="J103" s="13"/>
      <c r="K103" s="17"/>
      <c r="L103" s="17"/>
      <c r="M103" s="122"/>
      <c r="N103" s="123"/>
    </row>
    <row r="104" spans="1:14" ht="12.75">
      <c r="A104" s="102"/>
      <c r="B104" s="11"/>
      <c r="C104" s="12"/>
      <c r="D104" s="11"/>
      <c r="E104" s="13"/>
      <c r="F104" s="14"/>
      <c r="G104" s="13"/>
      <c r="H104" s="15"/>
      <c r="I104" s="16"/>
      <c r="J104" s="13"/>
      <c r="K104" s="17"/>
      <c r="L104" s="17"/>
      <c r="M104" s="122"/>
      <c r="N104" s="123"/>
    </row>
    <row r="105" spans="1:14" ht="12.75">
      <c r="A105" s="102"/>
      <c r="B105" s="11"/>
      <c r="C105" s="12"/>
      <c r="D105" s="11"/>
      <c r="E105" s="13"/>
      <c r="F105" s="14"/>
      <c r="G105" s="13"/>
      <c r="H105" s="15"/>
      <c r="I105" s="16"/>
      <c r="J105" s="13"/>
      <c r="K105" s="17"/>
      <c r="L105" s="17"/>
      <c r="M105" s="122"/>
      <c r="N105" s="123"/>
    </row>
    <row r="106" spans="1:14" ht="12.75">
      <c r="A106" s="102"/>
      <c r="B106" s="11"/>
      <c r="C106" s="12"/>
      <c r="D106" s="11"/>
      <c r="E106" s="13"/>
      <c r="F106" s="14"/>
      <c r="G106" s="13"/>
      <c r="H106" s="15"/>
      <c r="I106" s="16"/>
      <c r="J106" s="13"/>
      <c r="K106" s="17"/>
      <c r="L106" s="17"/>
      <c r="M106" s="122"/>
      <c r="N106" s="123"/>
    </row>
    <row r="107" spans="1:14" ht="12.75">
      <c r="A107" s="102"/>
      <c r="B107" s="11"/>
      <c r="C107" s="12"/>
      <c r="D107" s="11"/>
      <c r="E107" s="13"/>
      <c r="F107" s="14"/>
      <c r="G107" s="13"/>
      <c r="H107" s="15"/>
      <c r="I107" s="16"/>
      <c r="J107" s="13"/>
      <c r="K107" s="17"/>
      <c r="L107" s="17"/>
      <c r="M107" s="122"/>
      <c r="N107" s="123"/>
    </row>
    <row r="108" spans="1:14" ht="12.75">
      <c r="A108" s="102"/>
      <c r="B108" s="11"/>
      <c r="C108" s="12"/>
      <c r="D108" s="11"/>
      <c r="E108" s="13"/>
      <c r="F108" s="19"/>
      <c r="G108" s="13"/>
      <c r="H108" s="15"/>
      <c r="I108" s="16"/>
      <c r="J108" s="13"/>
      <c r="K108" s="17"/>
      <c r="L108" s="17"/>
      <c r="M108" s="128"/>
      <c r="N108" s="123"/>
    </row>
    <row r="109" spans="1:14" ht="13.5" thickBot="1">
      <c r="A109" s="105"/>
      <c r="B109" s="106"/>
      <c r="C109" s="107"/>
      <c r="D109" s="106"/>
      <c r="E109" s="108"/>
      <c r="F109" s="109"/>
      <c r="G109" s="108"/>
      <c r="H109" s="110"/>
      <c r="I109" s="111"/>
      <c r="J109" s="108"/>
      <c r="K109" s="112"/>
      <c r="L109" s="112"/>
      <c r="M109" s="129"/>
      <c r="N109" s="130"/>
    </row>
  </sheetData>
  <sheetProtection/>
  <mergeCells count="4">
    <mergeCell ref="K3:M3"/>
    <mergeCell ref="A1:I1"/>
    <mergeCell ref="K1:N1"/>
    <mergeCell ref="A2:N2"/>
  </mergeCells>
  <printOptions/>
  <pageMargins left="1.32" right="0.3937007874015748" top="0.3937007874015748" bottom="0.7480314960629921" header="0.4724409448818898" footer="0.1968503937007874"/>
  <pageSetup horizontalDpi="600" verticalDpi="600" orientation="portrait" paperSize="9" scale="73" r:id="rId1"/>
  <headerFooter alignWithMargins="0">
    <oddFooter>&amp;CStránka &amp;P&amp;Rkompletni propočet.xls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Konvalinka a spol.</dc:creator>
  <cp:keywords/>
  <dc:description/>
  <cp:lastModifiedBy>Vladislav Kejha</cp:lastModifiedBy>
  <cp:lastPrinted>2011-09-08T10:44:14Z</cp:lastPrinted>
  <dcterms:created xsi:type="dcterms:W3CDTF">2002-06-23T11:28:33Z</dcterms:created>
  <dcterms:modified xsi:type="dcterms:W3CDTF">2012-06-27T12:34:43Z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